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pc\Desktop\GRAD D. MIHOLJAC MATIJA\Javna Nabava\JEDNOSTAVNA NABAVA\2026\55-26 Obnova sjevernog pročelja dvorca Prandau\WEB\"/>
    </mc:Choice>
  </mc:AlternateContent>
  <xr:revisionPtr revIDLastSave="0" documentId="13_ncr:1_{107E322B-5377-40D9-A659-86D8BC40DB0C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Naslovnica" sheetId="1" r:id="rId1"/>
    <sheet name="Građevinski+zanatski" sheetId="2" r:id="rId2"/>
    <sheet name="Rekapitulacija" sheetId="3" r:id="rId3"/>
  </sheets>
  <definedNames>
    <definedName name="_xlnm.Print_Area" localSheetId="0">Naslovnica!$A$1:$G$48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725" i="2" l="1"/>
  <c r="F27" i="3" s="1"/>
  <c r="F713" i="2"/>
  <c r="F715" i="2" s="1"/>
  <c r="F25" i="3" s="1"/>
  <c r="F704" i="2"/>
  <c r="F706" i="2" s="1"/>
  <c r="F23" i="3" s="1"/>
  <c r="F695" i="2"/>
  <c r="F697" i="2" s="1"/>
  <c r="F21" i="3" s="1"/>
  <c r="F686" i="2"/>
  <c r="F685" i="2"/>
  <c r="F681" i="2"/>
  <c r="F678" i="2"/>
  <c r="F675" i="2"/>
  <c r="F672" i="2"/>
  <c r="F669" i="2"/>
  <c r="F666" i="2"/>
  <c r="F663" i="2"/>
  <c r="F659" i="2"/>
  <c r="F658" i="2"/>
  <c r="F654" i="2"/>
  <c r="F653" i="2"/>
  <c r="F644" i="2"/>
  <c r="F643" i="2"/>
  <c r="F639" i="2"/>
  <c r="F638" i="2"/>
  <c r="F637" i="2"/>
  <c r="F636" i="2"/>
  <c r="F631" i="2"/>
  <c r="F630" i="2"/>
  <c r="F629" i="2"/>
  <c r="F625" i="2"/>
  <c r="F622" i="2"/>
  <c r="F621" i="2"/>
  <c r="F611" i="2"/>
  <c r="F613" i="2" s="1"/>
  <c r="F15" i="3" s="1"/>
  <c r="F602" i="2"/>
  <c r="F599" i="2"/>
  <c r="F595" i="2"/>
  <c r="F592" i="2"/>
  <c r="F582" i="2"/>
  <c r="F576" i="2"/>
  <c r="F584" i="2" s="1"/>
  <c r="F11" i="3" s="1"/>
  <c r="F564" i="2"/>
  <c r="F563" i="2"/>
  <c r="F562" i="2"/>
  <c r="F553" i="2"/>
  <c r="F550" i="2"/>
  <c r="F547" i="2"/>
  <c r="F393" i="2"/>
  <c r="F390" i="2"/>
  <c r="F387" i="2"/>
  <c r="F383" i="2"/>
  <c r="F382" i="2"/>
  <c r="F378" i="2"/>
  <c r="F375" i="2"/>
  <c r="F372" i="2"/>
  <c r="F369" i="2"/>
  <c r="F366" i="2"/>
  <c r="F363" i="2"/>
  <c r="F308" i="2"/>
  <c r="F305" i="2"/>
  <c r="F302" i="2"/>
  <c r="F299" i="2"/>
  <c r="F296" i="2"/>
  <c r="F293" i="2"/>
  <c r="F688" i="2" l="1"/>
  <c r="F19" i="3" s="1"/>
  <c r="F604" i="2"/>
  <c r="F13" i="3" s="1"/>
  <c r="F555" i="2"/>
  <c r="F7" i="3" s="1"/>
  <c r="F566" i="2"/>
  <c r="F9" i="3" s="1"/>
  <c r="F646" i="2"/>
  <c r="F17" i="3" s="1"/>
  <c r="F395" i="2"/>
  <c r="F5" i="3" s="1"/>
  <c r="F310" i="2"/>
  <c r="F3" i="3" s="1"/>
  <c r="F30" i="3" l="1"/>
  <c r="F37" i="3" s="1"/>
  <c r="F39" i="3" l="1"/>
  <c r="F41" i="3" s="1"/>
</calcChain>
</file>

<file path=xl/sharedStrings.xml><?xml version="1.0" encoding="utf-8"?>
<sst xmlns="http://schemas.openxmlformats.org/spreadsheetml/2006/main" count="394" uniqueCount="257">
  <si>
    <t>N a r u č i t e l j :</t>
  </si>
  <si>
    <t>Grad Donji Miholjac</t>
  </si>
  <si>
    <t>Vukovarska 1, Donji Miholjac</t>
  </si>
  <si>
    <t>G r a đ e v i n a :</t>
  </si>
  <si>
    <t>Stari dvorac</t>
  </si>
  <si>
    <t xml:space="preserve">L o k a c i j a : </t>
  </si>
  <si>
    <t>Donji Miholjac</t>
  </si>
  <si>
    <t>Vukovarska 1, k.č.br. 255/1, k.o. Donji Miholjac</t>
  </si>
  <si>
    <t xml:space="preserve"> PROJEKTATSKI TROŠKOVNIK </t>
  </si>
  <si>
    <t xml:space="preserve">  ZA OBNOVU SJEVERNOG PROČELJA STAROG DVORCA</t>
  </si>
  <si>
    <t xml:space="preserve"> u Donjem Miholjacu</t>
  </si>
  <si>
    <t>Izradio:</t>
  </si>
  <si>
    <t>Branko Urban, dipl.ing.arh.</t>
  </si>
  <si>
    <t xml:space="preserve">                                    Našice: listopad 2025. god.</t>
  </si>
  <si>
    <t>PREDMET OVOG TENDERA JE OBNOVA SJEVERNOG PROČELJA STAROG DVORCA U DONJEM MIHOLJCU</t>
  </si>
  <si>
    <t>D O N A C I J A</t>
  </si>
  <si>
    <t xml:space="preserve">Poslije dovršenja radova na obnovi pročelja, izvođač radova treba donirati Muzeju Slavonije u Osijeku: </t>
  </si>
  <si>
    <r>
      <rPr>
        <sz val="12"/>
        <rFont val="Arial"/>
        <family val="2"/>
        <charset val="238"/>
      </rPr>
      <t>•</t>
    </r>
    <r>
      <rPr>
        <sz val="12"/>
        <rFont val="Tahoma"/>
        <family val="2"/>
        <charset val="238"/>
      </rPr>
      <t xml:space="preserve"> po jednu šablonu svake izvedene pozicije vučenih profila,</t>
    </r>
  </si>
  <si>
    <r>
      <rPr>
        <sz val="12"/>
        <rFont val="Arial"/>
        <family val="2"/>
        <charset val="238"/>
      </rPr>
      <t xml:space="preserve">• </t>
    </r>
    <r>
      <rPr>
        <sz val="12"/>
        <rFont val="Tahoma"/>
        <family val="2"/>
        <charset val="238"/>
      </rPr>
      <t>po jedan gumeni kalup za manufakturnu plastiku a za svaku izvedenu poziciju,</t>
    </r>
  </si>
  <si>
    <r>
      <rPr>
        <sz val="12"/>
        <rFont val="Arial"/>
        <family val="2"/>
        <charset val="238"/>
      </rPr>
      <t xml:space="preserve">• </t>
    </r>
    <r>
      <rPr>
        <sz val="12"/>
        <rFont val="Tahoma"/>
        <family val="2"/>
        <charset val="238"/>
      </rPr>
      <t>po jedan primjerak izlivene manufakturne plastike.</t>
    </r>
  </si>
  <si>
    <t>OPĆENITO - NAPUTAK</t>
  </si>
  <si>
    <t xml:space="preserve">• prije početka radova na obnovi fasada, naručitelj bi trebao pregledati sanirane krovne plohe i limariju na zgradi, te po potrebi izvesti neophodne intervencije. </t>
  </si>
  <si>
    <t xml:space="preserve">• postojeću sačuvanu manufakturnu plastiku u mortu ispitati će konzervatori i nadzorni inženjer, te na nosnovu utvrđenih činjenica stanja u kojem se nalaze odlučiti će se o broju novih komada reljefa. Obračun će se izvršiti na osnovu izvedenih i ugrađenih novih komada, a po dokaznici iz građevinske knjige. </t>
  </si>
  <si>
    <r>
      <rPr>
        <b/>
        <sz val="12"/>
        <rFont val="Tahoma"/>
        <family val="2"/>
        <charset val="1"/>
      </rPr>
      <t xml:space="preserve">NAPOMENA: </t>
    </r>
    <r>
      <rPr>
        <sz val="12"/>
        <rFont val="Arial"/>
        <family val="1"/>
        <charset val="238"/>
      </rPr>
      <t>Ovaj troškovnik je separat tendera koji je izradila tvrtka</t>
    </r>
  </si>
  <si>
    <t xml:space="preserve">•pauk arh• d.o.o. Osijek, za obnovu pročelja Starog dvorca u Donjem Miholjcu </t>
  </si>
  <si>
    <t xml:space="preserve">broj projekta 017-10, izrađenog u svibnju 2011. god. </t>
  </si>
  <si>
    <t>A) OPĆI TEHNIČKI UVJETI</t>
  </si>
  <si>
    <t>Red.br.</t>
  </si>
  <si>
    <t>VRSTA RADA</t>
  </si>
  <si>
    <t>Jed.mj.</t>
  </si>
  <si>
    <t>Količina</t>
  </si>
  <si>
    <t>Jed.cijena</t>
  </si>
  <si>
    <r>
      <rPr>
        <sz val="10"/>
        <rFont val="Tahoma"/>
        <family val="2"/>
        <charset val="238"/>
      </rPr>
      <t>UKUPNO (</t>
    </r>
    <r>
      <rPr>
        <sz val="10"/>
        <rFont val="Times New Roman"/>
        <family val="1"/>
        <charset val="1"/>
      </rPr>
      <t>€</t>
    </r>
    <r>
      <rPr>
        <sz val="10"/>
        <rFont val="Tahoma"/>
        <family val="2"/>
        <charset val="238"/>
      </rPr>
      <t>)</t>
    </r>
  </si>
  <si>
    <t>1.  PRIPREMNI I ZAVRŠNI RADOVI</t>
  </si>
  <si>
    <t>1.1.</t>
  </si>
  <si>
    <r>
      <rPr>
        <sz val="10"/>
        <rFont val="Tahoma"/>
        <family val="2"/>
        <charset val="238"/>
      </rPr>
      <t xml:space="preserve">Izrada, montaža i demontaža cijevne </t>
    </r>
    <r>
      <rPr>
        <b/>
        <sz val="10"/>
        <rFont val="Tahoma"/>
        <family val="2"/>
        <charset val="238"/>
      </rPr>
      <t>fasadne skele</t>
    </r>
    <r>
      <rPr>
        <sz val="10"/>
        <rFont val="Tahoma"/>
        <family val="2"/>
        <charset val="238"/>
      </rPr>
      <t>, uključiv i zaštitnu jutu. Cijenom predviđeno korištenje skele za sve vrste radova na sjevernom pročelju koja se izvode,kao i projekt skele ovjeren od ovlaštenog inženjera građevinarstva.</t>
    </r>
  </si>
  <si>
    <r>
      <rPr>
        <sz val="10"/>
        <rFont val="Tahoma"/>
        <family val="2"/>
        <charset val="238"/>
      </rPr>
      <t>Obračun po m</t>
    </r>
    <r>
      <rPr>
        <sz val="10"/>
        <rFont val="Arial"/>
        <family val="2"/>
        <charset val="238"/>
      </rPr>
      <t>².</t>
    </r>
  </si>
  <si>
    <r>
      <rPr>
        <sz val="10"/>
        <rFont val="Tahoma"/>
        <family val="2"/>
        <charset val="238"/>
      </rPr>
      <t>m</t>
    </r>
    <r>
      <rPr>
        <sz val="10"/>
        <rFont val="Arial"/>
        <family val="2"/>
        <charset val="238"/>
      </rPr>
      <t>²</t>
    </r>
  </si>
  <si>
    <t>1.2.</t>
  </si>
  <si>
    <r>
      <rPr>
        <b/>
        <sz val="10"/>
        <rFont val="Tahoma"/>
        <family val="2"/>
        <charset val="238"/>
      </rPr>
      <t>Zaštita</t>
    </r>
    <r>
      <rPr>
        <sz val="10"/>
        <rFont val="Tahoma"/>
        <family val="2"/>
        <charset val="238"/>
      </rPr>
      <t xml:space="preserve"> prozorskih otvora i vrata PVC folijom.</t>
    </r>
  </si>
  <si>
    <t>1.3.</t>
  </si>
  <si>
    <r>
      <rPr>
        <b/>
        <sz val="10"/>
        <rFont val="Tahoma"/>
        <family val="2"/>
        <charset val="238"/>
      </rPr>
      <t xml:space="preserve">Skidanje PVC </t>
    </r>
    <r>
      <rPr>
        <sz val="10"/>
        <rFont val="Tahoma"/>
        <family val="2"/>
        <charset val="238"/>
      </rPr>
      <t>zaštitne folije s prozora i vrata , te njihovo pranje s unutarnje i vanjske strane.</t>
    </r>
  </si>
  <si>
    <t>1.4.</t>
  </si>
  <si>
    <r>
      <rPr>
        <sz val="10"/>
        <rFont val="Tahoma"/>
        <family val="2"/>
        <charset val="238"/>
      </rPr>
      <t>Mehaničko</t>
    </r>
    <r>
      <rPr>
        <b/>
        <sz val="10"/>
        <rFont val="Tahoma"/>
        <family val="2"/>
        <charset val="238"/>
      </rPr>
      <t xml:space="preserve"> čišćenje oluka i crijepa </t>
    </r>
    <r>
      <rPr>
        <sz val="10"/>
        <rFont val="Tahoma"/>
        <family val="2"/>
        <charset val="238"/>
      </rPr>
      <t>(najnižih prvih 5 redova) od naslaga lišća, mahovine i ostalih nečistoča.</t>
    </r>
  </si>
  <si>
    <r>
      <rPr>
        <sz val="10"/>
        <rFont val="Tahoma"/>
        <family val="2"/>
        <charset val="238"/>
      </rPr>
      <t>Obračun po m</t>
    </r>
    <r>
      <rPr>
        <sz val="10"/>
        <rFont val="Arial"/>
        <family val="2"/>
        <charset val="1"/>
      </rPr>
      <t>1</t>
    </r>
  </si>
  <si>
    <r>
      <rPr>
        <sz val="10"/>
        <rFont val="Tahoma"/>
        <family val="2"/>
        <charset val="238"/>
      </rPr>
      <t>m</t>
    </r>
    <r>
      <rPr>
        <sz val="10"/>
        <rFont val="Arial"/>
        <family val="2"/>
        <charset val="238"/>
      </rPr>
      <t>1</t>
    </r>
  </si>
  <si>
    <t>1.5.</t>
  </si>
  <si>
    <r>
      <rPr>
        <b/>
        <sz val="10"/>
        <rFont val="Tahoma"/>
        <family val="2"/>
        <charset val="238"/>
      </rPr>
      <t>Pranje vodom</t>
    </r>
    <r>
      <rPr>
        <sz val="10"/>
        <rFont val="Tahoma"/>
        <family val="2"/>
        <charset val="238"/>
      </rPr>
      <t xml:space="preserve"> pod tlakom ranije ožbukanog dijela sjeverne fasade. </t>
    </r>
  </si>
  <si>
    <r>
      <rPr>
        <sz val="10"/>
        <rFont val="Tahoma"/>
        <family val="2"/>
        <charset val="238"/>
      </rPr>
      <t>Obračun po m</t>
    </r>
    <r>
      <rPr>
        <sz val="10"/>
        <rFont val="Arial"/>
        <family val="2"/>
        <charset val="238"/>
      </rPr>
      <t>²</t>
    </r>
  </si>
  <si>
    <t>1.6.</t>
  </si>
  <si>
    <r>
      <rPr>
        <b/>
        <sz val="10"/>
        <rFont val="Tahoma"/>
        <family val="2"/>
        <charset val="238"/>
      </rPr>
      <t>Čišćenje gradilišta</t>
    </r>
    <r>
      <rPr>
        <sz val="10"/>
        <rFont val="Tahoma"/>
        <family val="2"/>
        <charset val="238"/>
      </rPr>
      <t xml:space="preserve"> nakon okončanja svih radova.</t>
    </r>
  </si>
  <si>
    <t>1.  PRIPREMNI RADOVI           U K U P N O :</t>
  </si>
  <si>
    <t xml:space="preserve">• NADZORNI INŽENJER ĆE ODLUČITI S KOJEG DIJELA PROČELJA SE NEĆE OBIJATI ŽBUKA ZBOG KONTROLE IZVEDENIH RADOVA NA OSTALIM DIJELOVIMA PROČELJA. </t>
  </si>
  <si>
    <r>
      <rPr>
        <b/>
        <sz val="10"/>
        <rFont val="Arial"/>
        <family val="2"/>
        <charset val="238"/>
      </rPr>
      <t>•</t>
    </r>
    <r>
      <rPr>
        <b/>
        <sz val="12"/>
        <rFont val="Tahoma"/>
        <family val="2"/>
        <charset val="1"/>
      </rPr>
      <t xml:space="preserve"> PRIJE OBIJANJA ŽBUKE S PROČELJA P</t>
    </r>
    <r>
      <rPr>
        <b/>
        <sz val="10"/>
        <rFont val="Arial"/>
        <family val="2"/>
        <charset val="238"/>
      </rPr>
      <t>R</t>
    </r>
    <r>
      <rPr>
        <b/>
        <sz val="12"/>
        <rFont val="Tahoma"/>
        <family val="2"/>
        <charset val="1"/>
      </rPr>
      <t xml:space="preserve">OVJERITI SVE DEBLJINE POSTOJEĆE ŽBUKE I PREDATI NADZORNOM INŽENJERU NA PROVJERU. (napraviti vertikalne i horizontalne presjeke debljine žbuke pročelja). </t>
    </r>
  </si>
  <si>
    <t>• PRIJE POČETKA RADOVA IZRADITI SVE ŠABLONE TE PROFILACIJE USUGLASITI S NADZORNIM INŽENJEROM NA LICU MJESTA.</t>
  </si>
  <si>
    <r>
      <rPr>
        <b/>
        <sz val="10"/>
        <rFont val="Arial"/>
        <family val="2"/>
        <charset val="238"/>
      </rPr>
      <t>•</t>
    </r>
    <r>
      <rPr>
        <b/>
        <sz val="12"/>
        <rFont val="Tahoma"/>
        <family val="2"/>
        <charset val="1"/>
      </rPr>
      <t xml:space="preserve"> PRIJE POČETKA RADOVA UPISATI U DNEVNIK SVE KOSO IZVEDENE POSTOJEĆE DIJELOVE ELEMENATA PROČELJA S UPISOM DEBLJINE ŽBUKE.</t>
    </r>
  </si>
  <si>
    <t>• PRIJE POČETKA RADOVA DIGITALNO FOTOGRAFIRATI SVE KARAKTERISTIČNE DIJELOVE POSTOJEĆEG PROČELJA U SURADNJI S NADZORNIM INŽENJEROM.</t>
  </si>
  <si>
    <r>
      <rPr>
        <b/>
        <sz val="10"/>
        <rFont val="Arial"/>
        <family val="2"/>
        <charset val="238"/>
      </rPr>
      <t>•</t>
    </r>
    <r>
      <rPr>
        <b/>
        <sz val="12"/>
        <rFont val="Tahoma"/>
        <family val="2"/>
        <charset val="1"/>
      </rPr>
      <t xml:space="preserve"> SVAKODNEVNO SVU ŠUTU UTOVARITI U</t>
    </r>
    <r>
      <rPr>
        <b/>
        <sz val="10"/>
        <rFont val="Arial"/>
        <family val="2"/>
        <charset val="238"/>
      </rPr>
      <t xml:space="preserve"> </t>
    </r>
    <r>
      <rPr>
        <b/>
        <sz val="12"/>
        <rFont val="Tahoma"/>
        <family val="2"/>
        <charset val="1"/>
      </rPr>
      <t>KAMION I ODVESTI NA DOZVOLJENU GRADSKU DEPONIJU.</t>
    </r>
  </si>
  <si>
    <t xml:space="preserve">2.  DEMONTAŽE I RUŠENJA </t>
  </si>
  <si>
    <t>2.1.</t>
  </si>
  <si>
    <r>
      <rPr>
        <sz val="10"/>
        <rFont val="Tahoma"/>
        <family val="2"/>
        <charset val="238"/>
      </rPr>
      <t xml:space="preserve">Izrada </t>
    </r>
    <r>
      <rPr>
        <b/>
        <sz val="10"/>
        <rFont val="Tahoma"/>
        <family val="2"/>
        <charset val="238"/>
      </rPr>
      <t>arhitektonske snimke</t>
    </r>
    <r>
      <rPr>
        <sz val="10"/>
        <rFont val="Tahoma"/>
        <family val="2"/>
        <charset val="238"/>
      </rPr>
      <t xml:space="preserve"> postojećeg stanja geometrijskog mozaika podne obloge trijema izvedene od keramitnihn pločica.Ovaj snimak je uvjet za nastavak radova na obnovi trijema.Snimak može izraditi samo osoba s dozvolom za rad na kulturnoj baštini.Odobrenje za ispravnost snimke daje konzervatorski nadzor. </t>
    </r>
  </si>
  <si>
    <t>Obračun po m²</t>
  </si>
  <si>
    <t>2.2.</t>
  </si>
  <si>
    <r>
      <rPr>
        <b/>
        <sz val="10"/>
        <rFont val="Tahoma"/>
        <family val="2"/>
        <charset val="238"/>
      </rPr>
      <t xml:space="preserve">Pažljiva demontaža </t>
    </r>
    <r>
      <rPr>
        <sz val="10"/>
        <rFont val="Tahoma"/>
        <family val="2"/>
        <charset val="238"/>
      </rPr>
      <t xml:space="preserve">keramitnih pločica sa poda trijema. Pločice deponirati na gradilištu za ponovnu ugradnju.U stavku uključeno i čišćenje pločica od cem. morta. </t>
    </r>
  </si>
  <si>
    <t>2.3.</t>
  </si>
  <si>
    <r>
      <rPr>
        <b/>
        <sz val="10"/>
        <rFont val="Tahoma"/>
        <family val="2"/>
        <charset val="238"/>
      </rPr>
      <t>Pažljiva demontaža</t>
    </r>
    <r>
      <rPr>
        <sz val="10"/>
        <rFont val="Tahoma"/>
        <family val="2"/>
        <charset val="238"/>
      </rPr>
      <t xml:space="preserve"> odvojenih kamenih rubnjaka sa vanjske strane trijema. Rubnjake deponirati na gradilištu za ponovnu ugradnju.U stavku uključeno i njihovo čišćenje od cem. morta, kao i neophono podupiranje krovišta tijekom radova. </t>
    </r>
  </si>
  <si>
    <r>
      <rPr>
        <sz val="10"/>
        <rFont val="Tahoma"/>
        <family val="2"/>
        <charset val="238"/>
      </rPr>
      <t>Obračun po m</t>
    </r>
    <r>
      <rPr>
        <sz val="10"/>
        <rFont val="Arial"/>
        <family val="2"/>
        <charset val="238"/>
      </rPr>
      <t>1</t>
    </r>
  </si>
  <si>
    <t>2.4.</t>
  </si>
  <si>
    <r>
      <rPr>
        <b/>
        <sz val="10"/>
        <rFont val="Tahoma"/>
        <family val="2"/>
        <charset val="238"/>
      </rPr>
      <t>Pažljiva demontaža</t>
    </r>
    <r>
      <rPr>
        <sz val="10"/>
        <rFont val="Tahoma"/>
        <family val="2"/>
        <charset val="238"/>
      </rPr>
      <t xml:space="preserve"> vertikalnog oluka </t>
    </r>
    <r>
      <rPr>
        <sz val="10"/>
        <rFont val="Arial"/>
        <family val="2"/>
        <charset val="238"/>
      </rPr>
      <t>Ø</t>
    </r>
    <r>
      <rPr>
        <sz val="10"/>
        <rFont val="Tahoma"/>
        <family val="2"/>
        <charset val="238"/>
      </rPr>
      <t xml:space="preserve"> 100 mm od bakrenog lima d=0,6 mm i deponiranje na sigurno mjesto ma gradilištu. Demontaža se mora izvesti tako da se oluk nakon završetka svih radova može ponovo montirati na izvorno mjesto.</t>
    </r>
  </si>
  <si>
    <r>
      <rPr>
        <sz val="10"/>
        <rFont val="Tahoma"/>
        <family val="2"/>
        <charset val="238"/>
      </rPr>
      <t>Obračun po m</t>
    </r>
    <r>
      <rPr>
        <sz val="10"/>
        <rFont val="Calibri"/>
        <family val="2"/>
        <charset val="238"/>
      </rPr>
      <t>¹</t>
    </r>
  </si>
  <si>
    <t>2.5.</t>
  </si>
  <si>
    <r>
      <rPr>
        <b/>
        <sz val="10"/>
        <rFont val="Tahoma"/>
        <family val="2"/>
        <charset val="238"/>
      </rPr>
      <t>Strojno razbijanje</t>
    </r>
    <r>
      <rPr>
        <sz val="10"/>
        <rFont val="Tahoma"/>
        <family val="2"/>
        <charset val="238"/>
      </rPr>
      <t xml:space="preserve"> i uklanjanje betonske ploče ispod poda trijema s prijenosom do kamiona. Pretpostavljena debljina podne ploče iznosi 10 cm.</t>
    </r>
  </si>
  <si>
    <r>
      <rPr>
        <sz val="10"/>
        <rFont val="Tahoma"/>
        <family val="2"/>
        <charset val="238"/>
      </rPr>
      <t>Obračum po m</t>
    </r>
    <r>
      <rPr>
        <sz val="10"/>
        <rFont val="Calibri"/>
        <family val="2"/>
        <charset val="238"/>
      </rPr>
      <t>³</t>
    </r>
  </si>
  <si>
    <r>
      <rPr>
        <sz val="10"/>
        <rFont val="Tahoma"/>
        <family val="2"/>
        <charset val="238"/>
      </rPr>
      <t>m</t>
    </r>
    <r>
      <rPr>
        <sz val="10"/>
        <rFont val="Calibri"/>
        <family val="2"/>
        <charset val="238"/>
      </rPr>
      <t>³</t>
    </r>
  </si>
  <si>
    <t>2.6.</t>
  </si>
  <si>
    <r>
      <rPr>
        <b/>
        <sz val="10"/>
        <rFont val="Tahoma"/>
        <family val="2"/>
        <charset val="238"/>
      </rPr>
      <t>Strojno razbijanje</t>
    </r>
    <r>
      <rPr>
        <sz val="10"/>
        <rFont val="Tahoma"/>
        <family val="2"/>
        <charset val="238"/>
      </rPr>
      <t xml:space="preserve"> i uklanjanje zidanog temelja i nadtemeljnog zida od pune opeke u cem mortu ( ispod kamenih rubnjaka), te prijenos do kamiona. Pretpostavljena dimenzije temelja i nadtemelja je 30x50 cm.</t>
    </r>
  </si>
  <si>
    <t>2.7.</t>
  </si>
  <si>
    <r>
      <rPr>
        <b/>
        <sz val="10"/>
        <rFont val="Tahoma"/>
        <family val="2"/>
        <charset val="238"/>
      </rPr>
      <t>Obijanje</t>
    </r>
    <r>
      <rPr>
        <sz val="10"/>
        <rFont val="Tahoma"/>
        <family val="2"/>
        <charset val="238"/>
      </rPr>
      <t xml:space="preserve"> glatkih žbukanih ploha u vapnenom mortu.U stavku uključeno i dubljenje reški do dobine od 2 cm.  </t>
    </r>
  </si>
  <si>
    <t>a) fasadni zid</t>
  </si>
  <si>
    <t>b) podnožje trijema</t>
  </si>
  <si>
    <t>2.8.</t>
  </si>
  <si>
    <r>
      <rPr>
        <sz val="10"/>
        <rFont val="Tahoma"/>
        <family val="2"/>
        <charset val="238"/>
      </rPr>
      <t xml:space="preserve">Ručno </t>
    </r>
    <r>
      <rPr>
        <b/>
        <sz val="10"/>
        <rFont val="Tahoma"/>
        <family val="2"/>
        <charset val="238"/>
      </rPr>
      <t>čišćenje</t>
    </r>
    <r>
      <rPr>
        <sz val="10"/>
        <rFont val="Tahoma"/>
        <family val="2"/>
        <charset val="238"/>
      </rPr>
      <t xml:space="preserve"> sljubnica (reški) temeljnog zida od zemlje i staroga morta u dubini iskopa od 50 cm i dubini reške cca 2 cm. </t>
    </r>
  </si>
  <si>
    <t>2.9.</t>
  </si>
  <si>
    <r>
      <rPr>
        <b/>
        <sz val="10"/>
        <rFont val="Tahoma"/>
        <family val="2"/>
        <charset val="238"/>
      </rPr>
      <t>Pranje vodom</t>
    </r>
    <r>
      <rPr>
        <sz val="10"/>
        <rFont val="Tahoma"/>
        <family val="2"/>
        <charset val="238"/>
      </rPr>
      <t xml:space="preserve"> pod tlakom svih zidnih površina s kojih je ranije obijena žbuka. </t>
    </r>
  </si>
  <si>
    <t>2.10.</t>
  </si>
  <si>
    <r>
      <rPr>
        <b/>
        <sz val="10"/>
        <rFont val="Tahoma"/>
        <family val="2"/>
        <charset val="238"/>
      </rPr>
      <t xml:space="preserve">Utovar šute </t>
    </r>
    <r>
      <rPr>
        <sz val="10"/>
        <rFont val="Tahoma"/>
        <family val="2"/>
        <charset val="238"/>
      </rPr>
      <t>u kamion i prijevoz na dozvoljenu gradsku deponiju.</t>
    </r>
  </si>
  <si>
    <t xml:space="preserve">2. DEMONTAŽE I RUŠENJA            U K U P N O :                        </t>
  </si>
  <si>
    <t>FASADERSKI RADOVI - OPĆI I TEHNIČKI UVJETI</t>
  </si>
  <si>
    <t xml:space="preserve">3.  ZEMLJANI RADOVI </t>
  </si>
  <si>
    <t>OPĆENITO</t>
  </si>
  <si>
    <t>Prije početka zemljanih radova izvođač je dužan snimiti visinske kote i iscrtati profile, te iste dati na ovjeru nadzornom inženjeru. Svi transporti do, razastiranje i planiranje suvišne zemlje na gradskom deponiju, trebaju biti uključeni u jediničnu cijenu. Sva ispitivanja i dokazi kakvoće (zbijenosti) uključeni su u jediničnoj cijeni.</t>
  </si>
  <si>
    <t>3.1.</t>
  </si>
  <si>
    <r>
      <rPr>
        <sz val="10"/>
        <rFont val="Tahoma"/>
        <family val="2"/>
        <charset val="238"/>
      </rPr>
      <t xml:space="preserve">Ručni </t>
    </r>
    <r>
      <rPr>
        <b/>
        <sz val="10"/>
        <rFont val="Tahoma"/>
        <family val="2"/>
        <charset val="238"/>
      </rPr>
      <t>iskop zemlje</t>
    </r>
    <r>
      <rPr>
        <sz val="10"/>
        <rFont val="Tahoma"/>
        <family val="2"/>
        <charset val="238"/>
      </rPr>
      <t xml:space="preserve"> III kategorije ispod poda trijema te odvoz viška zemlje na gradski deponij na udaljenost do 5 km. Iskop izvesti u širini poda tj. 140 cm i dubini 50 cm od donje razine betonske ploče. </t>
    </r>
  </si>
  <si>
    <r>
      <rPr>
        <sz val="10"/>
        <rFont val="Tahoma"/>
        <family val="2"/>
        <charset val="238"/>
      </rPr>
      <t>m</t>
    </r>
    <r>
      <rPr>
        <vertAlign val="superscript"/>
        <sz val="10"/>
        <rFont val="Tahoma"/>
        <family val="2"/>
        <charset val="238"/>
      </rPr>
      <t>3</t>
    </r>
  </si>
  <si>
    <t>3.2.</t>
  </si>
  <si>
    <r>
      <rPr>
        <sz val="10"/>
        <rFont val="Tahoma"/>
        <family val="2"/>
        <charset val="238"/>
      </rPr>
      <t xml:space="preserve">Dobava i izrada </t>
    </r>
    <r>
      <rPr>
        <b/>
        <sz val="10"/>
        <rFont val="Tahoma"/>
        <family val="2"/>
        <charset val="238"/>
      </rPr>
      <t xml:space="preserve">donjeg nosivog sloja </t>
    </r>
    <r>
      <rPr>
        <sz val="10"/>
        <rFont val="Tahoma"/>
        <family val="2"/>
        <charset val="238"/>
      </rPr>
      <t xml:space="preserve">za nogostup trijema   od kamene mješavine granulacije 0-63 mm. Debljina sloja je određena projektom i iznosi d = 30 cm. Izrada obuhvaća nabijanje uz umjereno polijevanje vodom do projektiranog modula stišljivosti Ms = 45 MN/m². Sve prema "Općim tehničkim uvjetima" i  nacrtima iz projekta. Izrada nosivog sloja obuhvaća nabavu i dopremu kamena, razastiranje, planiranje i nabijanje. </t>
    </r>
  </si>
  <si>
    <t>Obračun po m³ materijala u zbijenom stanju.</t>
  </si>
  <si>
    <t>3.3.</t>
  </si>
  <si>
    <r>
      <rPr>
        <sz val="10"/>
        <rFont val="Tahoma"/>
        <family val="2"/>
        <charset val="238"/>
      </rPr>
      <t xml:space="preserve">Dobava i izrada </t>
    </r>
    <r>
      <rPr>
        <b/>
        <sz val="10"/>
        <rFont val="Tahoma"/>
        <family val="2"/>
        <charset val="238"/>
      </rPr>
      <t>gornjeg nosivog sloja</t>
    </r>
    <r>
      <rPr>
        <sz val="10"/>
        <rFont val="Tahoma"/>
        <family val="2"/>
        <charset val="238"/>
      </rPr>
      <t xml:space="preserve"> za nogostup trijema, od kamene mješavine granulacije 0-32 mm. Debljina sloja je određena projektom i iznosi d = 20 cm. Izrada obuhvaća nabijanje uz umjereno polijevanje vodom do projektiranog modula stišljivosti Ms = 45 MN/m². Sve prema "Općim tehničkim uvjetima" i  nacrtima iz projekta. Izrada nosivog sloja obuhvaća nabavu i dopremu kamena, razastiranje, planiranje i nabijanje. Stavka obuhvaća i izradu dijela kameong nasipa na mjestima gdje je kota terena nakon skidanja humusa niža od projektirane kote posteljice. </t>
    </r>
  </si>
  <si>
    <t>Obračun po m³ materijala u nabijenom stanju.</t>
  </si>
  <si>
    <t xml:space="preserve">3. ZEMLJANI RADOVI        U K U P N O :   </t>
  </si>
  <si>
    <t>4. BETONSKI RADOVI</t>
  </si>
  <si>
    <t>4.1.</t>
  </si>
  <si>
    <t xml:space="preserve">Dobava i ugradnja betona u temeljnu traku s vanjske strane trijema i podnu ploču Temelj je presjeka 40x100 cm (50 cm u terenu i 50 cm iznad terena) i armira se samo konstruktivno armaturnim šipkama   4 fi 18, a arm-betonska ploča deb. 10 cm i mrežastom armaturom.  </t>
  </si>
  <si>
    <t>a) beton C25/30</t>
  </si>
  <si>
    <t xml:space="preserve">b) mrežasta armatura Q131 (Ø5/150 mm) </t>
  </si>
  <si>
    <t>kg</t>
  </si>
  <si>
    <t xml:space="preserve">c) dvostrana oplata </t>
  </si>
  <si>
    <t xml:space="preserve">4. BETONSKI RADOVI        U K U P N O :   </t>
  </si>
  <si>
    <t>5. ZIDARSKI RADOVI - RAVNE PLOHE U VAPNENOM MORTU</t>
  </si>
  <si>
    <t>NAPUTAK:</t>
  </si>
  <si>
    <r>
      <rPr>
        <sz val="10"/>
        <rFont val="Tahoma"/>
        <family val="2"/>
        <charset val="238"/>
      </rPr>
      <t xml:space="preserve">Obvezatno </t>
    </r>
    <r>
      <rPr>
        <b/>
        <sz val="10"/>
        <rFont val="Tahoma"/>
        <family val="2"/>
        <charset val="238"/>
      </rPr>
      <t>pačokiranje</t>
    </r>
    <r>
      <rPr>
        <sz val="10"/>
        <rFont val="Tahoma"/>
        <family val="2"/>
        <charset val="238"/>
      </rPr>
      <t xml:space="preserve"> oprane opeke vapnenim mlijekom, agregat sipina.Vapneni špric kao Röfix 675 ili jednakovrijedan. Cijena pačokiranja je u cijeni žbukanja.</t>
    </r>
  </si>
  <si>
    <t>5.1.</t>
  </si>
  <si>
    <r>
      <rPr>
        <b/>
        <sz val="10"/>
        <rFont val="Tahoma"/>
        <family val="2"/>
        <charset val="238"/>
      </rPr>
      <t xml:space="preserve">Zazidavanje </t>
    </r>
    <r>
      <rPr>
        <sz val="10"/>
        <rFont val="Tahoma"/>
        <family val="2"/>
        <charset val="238"/>
      </rPr>
      <t xml:space="preserve">otvora i većih oštećenja podnožja  trijema punom ciglom NF u produžnom mortu. </t>
    </r>
  </si>
  <si>
    <r>
      <rPr>
        <sz val="10"/>
        <rFont val="Tahoma"/>
        <family val="2"/>
        <charset val="238"/>
      </rPr>
      <t>Obračun po m</t>
    </r>
    <r>
      <rPr>
        <sz val="10"/>
        <rFont val="Calibri"/>
        <family val="2"/>
        <charset val="238"/>
      </rPr>
      <t>² vertikalne projekcije.</t>
    </r>
  </si>
  <si>
    <t>m²</t>
  </si>
  <si>
    <t>PROČELJA BEZ ŠTUKO DEKORATIVNIH ELEMENATA - ŽBUKA</t>
  </si>
  <si>
    <r>
      <rPr>
        <sz val="10"/>
        <rFont val="Tahoma"/>
        <family val="2"/>
        <charset val="238"/>
      </rPr>
      <t>Ručno grubo i fino</t>
    </r>
    <r>
      <rPr>
        <b/>
        <sz val="10"/>
        <rFont val="Tahoma"/>
        <family val="2"/>
        <charset val="238"/>
      </rPr>
      <t xml:space="preserve"> žbukanje </t>
    </r>
    <r>
      <rPr>
        <sz val="10"/>
        <rFont val="Tahoma"/>
        <family val="2"/>
        <charset val="238"/>
      </rPr>
      <t>ravnih i glatkih dijelova pročelja. Po potrebi armirati metalnim pocinčanim pletivom. Debljina žbuke od 20 do 60 mm.</t>
    </r>
  </si>
  <si>
    <t>Ravni dijelovi  i elementi pročelja žbukaju se industrijskim sitnozrnim vapneno-cementnom žbukom. (kao Rofix 510 ili jednakovrijedna).</t>
  </si>
  <si>
    <t>Obračun po m² vertikalne projekcije.</t>
  </si>
  <si>
    <t xml:space="preserve">5. ZIDARSKI RADOVI - RAVNE PLOHE U VAPNENOM MORTU             U K U P N O :   </t>
  </si>
  <si>
    <r>
      <rPr>
        <sz val="10"/>
        <rFont val="Tahoma"/>
        <family val="2"/>
        <charset val="238"/>
      </rPr>
      <t xml:space="preserve">UKUPNO </t>
    </r>
    <r>
      <rPr>
        <sz val="10"/>
        <rFont val="Times New Roman"/>
        <family val="1"/>
        <charset val="1"/>
      </rPr>
      <t>€</t>
    </r>
    <r>
      <rPr>
        <sz val="10"/>
        <rFont val="Tahoma"/>
        <family val="2"/>
        <charset val="238"/>
      </rPr>
      <t>n)</t>
    </r>
  </si>
  <si>
    <t xml:space="preserve">6. ZIDARSKI RADOVI - RAVNE PLOHE U HIDROIZOLIRAJUĆEM MORTU           </t>
  </si>
  <si>
    <t>6.1.</t>
  </si>
  <si>
    <r>
      <rPr>
        <sz val="10"/>
        <rFont val="Tahoma"/>
        <family val="2"/>
        <charset val="238"/>
      </rPr>
      <t xml:space="preserve">Dobava i ugradnja </t>
    </r>
    <r>
      <rPr>
        <b/>
        <sz val="10"/>
        <rFont val="Tahoma"/>
        <family val="2"/>
        <charset val="238"/>
      </rPr>
      <t>hidroizolirajuće industrijske žbuke</t>
    </r>
    <r>
      <rPr>
        <sz val="10"/>
        <rFont val="Tahoma"/>
        <family val="2"/>
        <charset val="238"/>
      </rPr>
      <t xml:space="preserve"> na podnožje i temeljni  zid trijema (kao Rofix 635 ili jednakovrijednu). Žbuka se nanosi u prosječnoj debljini 15-20 mm, visine cca 100 cm iznad nogostupa i terena, odnosno 50 cm ispod nogostupa. Od višeg dijela žbuke podnožja mora ju dijeliti reška visine min. 5 mm.</t>
    </r>
  </si>
  <si>
    <r>
      <rPr>
        <sz val="10"/>
        <rFont val="Tahoma"/>
        <family val="2"/>
        <charset val="238"/>
      </rPr>
      <t>Obračun po m</t>
    </r>
    <r>
      <rPr>
        <sz val="10"/>
        <rFont val="Calibri"/>
        <family val="2"/>
        <charset val="238"/>
      </rPr>
      <t>²</t>
    </r>
    <r>
      <rPr>
        <sz val="10"/>
        <rFont val="Tahoma"/>
        <family val="2"/>
        <charset val="238"/>
      </rPr>
      <t xml:space="preserve"> izoliranog zida</t>
    </r>
  </si>
  <si>
    <t xml:space="preserve">      sjeverna fasada (trijem)</t>
  </si>
  <si>
    <r>
      <rPr>
        <sz val="10"/>
        <rFont val="Tahoma"/>
        <family val="2"/>
        <charset val="238"/>
      </rPr>
      <t>m</t>
    </r>
    <r>
      <rPr>
        <sz val="10"/>
        <rFont val="Calibri"/>
        <family val="2"/>
        <charset val="238"/>
      </rPr>
      <t>²</t>
    </r>
  </si>
  <si>
    <t>6.2.</t>
  </si>
  <si>
    <r>
      <rPr>
        <sz val="10"/>
        <rFont val="Tahoma"/>
        <family val="2"/>
        <charset val="238"/>
      </rPr>
      <t xml:space="preserve">Izrada dvokomponentne cementne (tekuće) </t>
    </r>
    <r>
      <rPr>
        <b/>
        <sz val="10"/>
        <rFont val="Tahoma"/>
        <family val="2"/>
        <charset val="238"/>
      </rPr>
      <t>hidroizolacije</t>
    </r>
    <r>
      <rPr>
        <sz val="10"/>
        <rFont val="Tahoma"/>
        <family val="2"/>
        <charset val="238"/>
      </rPr>
      <t xml:space="preserve"> na betonskoj podlozi, u dva sloja, ukupne debljine min. 2 mm, uključujući čišćenje, grundiranje, brtvljenje kutova elastičnim trakama i završnu zaštitu prema projektu. </t>
    </r>
  </si>
  <si>
    <r>
      <rPr>
        <sz val="10"/>
        <rFont val="Tahoma"/>
        <family val="2"/>
        <charset val="238"/>
      </rPr>
      <t>Obračun po m</t>
    </r>
    <r>
      <rPr>
        <sz val="10"/>
        <rFont val="Calibri"/>
        <family val="2"/>
        <charset val="238"/>
      </rPr>
      <t xml:space="preserve">² </t>
    </r>
  </si>
  <si>
    <r>
      <rPr>
        <sz val="10"/>
        <rFont val="Tahoma"/>
        <family val="2"/>
        <charset val="238"/>
      </rPr>
      <t>m</t>
    </r>
    <r>
      <rPr>
        <sz val="10"/>
        <rFont val="Calibri"/>
        <family val="2"/>
        <charset val="238"/>
      </rPr>
      <t xml:space="preserve">² </t>
    </r>
  </si>
  <si>
    <t>6.3.</t>
  </si>
  <si>
    <r>
      <rPr>
        <sz val="10"/>
        <rFont val="Tahoma"/>
        <family val="2"/>
        <charset val="238"/>
      </rPr>
      <t xml:space="preserve">Dobava i ugradnja </t>
    </r>
    <r>
      <rPr>
        <b/>
        <sz val="10"/>
        <rFont val="Tahoma"/>
        <family val="2"/>
        <charset val="238"/>
      </rPr>
      <t>cementnog estriha</t>
    </r>
    <r>
      <rPr>
        <sz val="10"/>
        <rFont val="Tahoma"/>
        <family val="2"/>
        <charset val="238"/>
      </rPr>
      <t xml:space="preserve"> debljine d=5 cm preko hdroizolacije na betonskj podnoj ploči.</t>
    </r>
  </si>
  <si>
    <t>6.4.</t>
  </si>
  <si>
    <r>
      <rPr>
        <sz val="10"/>
        <rFont val="Tahoma"/>
        <family val="2"/>
        <charset val="238"/>
      </rPr>
      <t xml:space="preserve">Ponovna ugradnja na izvorno mjesto poda trijema demontiranih i očišćenih </t>
    </r>
    <r>
      <rPr>
        <b/>
        <sz val="10"/>
        <rFont val="Tahoma"/>
        <family val="2"/>
        <charset val="238"/>
      </rPr>
      <t>kamenih rubnjaka</t>
    </r>
    <r>
      <rPr>
        <sz val="10"/>
        <rFont val="Tahoma"/>
        <family val="2"/>
        <charset val="238"/>
      </rPr>
      <t xml:space="preserve">.Rubnjake zalijepiti za betonsku podlogu putem vodoodbojnog morta. U stavku uključeno i fugiranje reški između rubnjaka. </t>
    </r>
  </si>
  <si>
    <r>
      <rPr>
        <sz val="10"/>
        <rFont val="Tahoma"/>
        <family val="2"/>
        <charset val="238"/>
      </rPr>
      <t>Obračun po m1</t>
    </r>
    <r>
      <rPr>
        <sz val="10"/>
        <rFont val="Calibri"/>
        <family val="2"/>
        <charset val="238"/>
      </rPr>
      <t xml:space="preserve"> </t>
    </r>
  </si>
  <si>
    <r>
      <rPr>
        <sz val="10"/>
        <rFont val="Tahoma"/>
        <family val="2"/>
        <charset val="238"/>
      </rPr>
      <t>m1</t>
    </r>
    <r>
      <rPr>
        <sz val="10"/>
        <rFont val="Calibri"/>
        <family val="2"/>
        <charset val="238"/>
      </rPr>
      <t xml:space="preserve"> </t>
    </r>
  </si>
  <si>
    <t xml:space="preserve">6. ZIDARSKI RADOVI - RAVNE PLOHE U HIDROIZOLIRAJUĆEM MORTU </t>
  </si>
  <si>
    <t>7.  LIMARSKI RADOVI</t>
  </si>
  <si>
    <t>7.1.</t>
  </si>
  <si>
    <r>
      <rPr>
        <sz val="10"/>
        <rFont val="Tahoma"/>
        <family val="2"/>
        <charset val="238"/>
      </rPr>
      <t xml:space="preserve">Montaža ranije demontiranog vertikalnog </t>
    </r>
    <r>
      <rPr>
        <b/>
        <sz val="10"/>
        <rFont val="Tahoma"/>
        <family val="2"/>
        <charset val="238"/>
      </rPr>
      <t>oluka</t>
    </r>
    <r>
      <rPr>
        <sz val="10"/>
        <rFont val="Tahoma"/>
        <family val="2"/>
        <charset val="238"/>
      </rPr>
      <t xml:space="preserve"> </t>
    </r>
    <r>
      <rPr>
        <sz val="10"/>
        <rFont val="Arial"/>
        <family val="2"/>
        <charset val="238"/>
      </rPr>
      <t>Ø</t>
    </r>
    <r>
      <rPr>
        <sz val="10"/>
        <rFont val="Tahoma"/>
        <family val="2"/>
        <charset val="238"/>
      </rPr>
      <t xml:space="preserve"> 100 mm od bakrenog lima d=0,6 mm na izvorno mjesto sa kojeg je ranije demontiran. U stavku uključene i obujmice kao i tri koljena.</t>
    </r>
  </si>
  <si>
    <r>
      <rPr>
        <sz val="10"/>
        <rFont val="Tahoma"/>
        <family val="2"/>
        <charset val="238"/>
      </rPr>
      <t>m</t>
    </r>
    <r>
      <rPr>
        <sz val="10"/>
        <rFont val="Calibri"/>
        <family val="2"/>
        <charset val="238"/>
      </rPr>
      <t>¹</t>
    </r>
  </si>
  <si>
    <t xml:space="preserve">7. LIMARSKI RADOVI                       U K U P N O:            </t>
  </si>
  <si>
    <t>8.  LIČILAČKI RADOVI</t>
  </si>
  <si>
    <t>8.1.</t>
  </si>
  <si>
    <r>
      <rPr>
        <b/>
        <sz val="10"/>
        <rFont val="Tahoma"/>
        <family val="2"/>
        <charset val="238"/>
      </rPr>
      <t xml:space="preserve">Bojanje fasada </t>
    </r>
    <r>
      <rPr>
        <sz val="10"/>
        <rFont val="Tahoma"/>
        <family val="2"/>
        <charset val="238"/>
      </rPr>
      <t>silikatnom bojom u tonu po izboru konzervatora, odnosno temeljem Konzervatorsko-restauratorskog elaborata iz kolovoza 2009. godine (svijetli oker).</t>
    </r>
  </si>
  <si>
    <r>
      <rPr>
        <sz val="10"/>
        <rFont val="Tahoma"/>
        <family val="2"/>
        <charset val="238"/>
      </rPr>
      <t>Obračun po m</t>
    </r>
    <r>
      <rPr>
        <sz val="10"/>
        <rFont val="Calibri"/>
        <family val="2"/>
        <charset val="238"/>
      </rPr>
      <t xml:space="preserve">² </t>
    </r>
    <r>
      <rPr>
        <sz val="10"/>
        <rFont val="Tahoma"/>
        <family val="2"/>
        <charset val="238"/>
      </rPr>
      <t>vertikalne projekcije</t>
    </r>
    <r>
      <rPr>
        <sz val="10"/>
        <rFont val="Calibri"/>
        <family val="2"/>
        <charset val="238"/>
      </rPr>
      <t>.</t>
    </r>
  </si>
  <si>
    <t xml:space="preserve"> a) sjeverna fasada (dio ranije ožbukan)</t>
  </si>
  <si>
    <t xml:space="preserve"> b) sjeverna fasada (ispod trijema)</t>
  </si>
  <si>
    <t>8.2.</t>
  </si>
  <si>
    <r>
      <rPr>
        <b/>
        <sz val="10"/>
        <rFont val="Tahoma"/>
        <family val="2"/>
        <charset val="238"/>
      </rPr>
      <t>Impregnacija</t>
    </r>
    <r>
      <rPr>
        <sz val="10"/>
        <rFont val="Tahoma"/>
        <family val="2"/>
        <charset val="238"/>
      </rPr>
      <t xml:space="preserve"> svih oličenih fasada prozirnim vodoodbojnim sredstvom prema uputi proizvođača.</t>
    </r>
  </si>
  <si>
    <t>8.3.</t>
  </si>
  <si>
    <r>
      <rPr>
        <sz val="10"/>
        <rFont val="Tahoma"/>
        <family val="2"/>
        <charset val="238"/>
      </rPr>
      <t xml:space="preserve">Ličenje svih </t>
    </r>
    <r>
      <rPr>
        <b/>
        <sz val="10"/>
        <rFont val="Tahoma"/>
        <family val="2"/>
        <charset val="238"/>
      </rPr>
      <t>vrata</t>
    </r>
    <r>
      <rPr>
        <sz val="10"/>
        <rFont val="Tahoma"/>
        <family val="2"/>
        <charset val="238"/>
      </rPr>
      <t xml:space="preserve"> sjevernog pročelja s  lazurnim premazom (bajcom) u tonu po izboru konzervatora i prema uputstvu proizvođača. U stavku uključena prethodna priprema podloge kao što je čišćenje od zaostale boje i prašine, te kitovanje.</t>
    </r>
  </si>
  <si>
    <t>Obračum po kom.</t>
  </si>
  <si>
    <t xml:space="preserve">   a) dvokrilna zastakljena vrata, dim. 140X280 cm</t>
  </si>
  <si>
    <t>kom.</t>
  </si>
  <si>
    <t xml:space="preserve">   b) dvokrilna zastakljena vrata, dim. 100X260 cm</t>
  </si>
  <si>
    <t xml:space="preserve">   c) jednokrilna puna vrata, dim. 90X280 cm</t>
  </si>
  <si>
    <t>NAPUTAK: ličenje se radi samo s vanjske strane  s min. dva premaza</t>
  </si>
  <si>
    <t>8.4.</t>
  </si>
  <si>
    <r>
      <rPr>
        <sz val="10"/>
        <rFont val="Tahoma"/>
        <family val="2"/>
        <charset val="238"/>
      </rPr>
      <t xml:space="preserve">Ličenje svih </t>
    </r>
    <r>
      <rPr>
        <b/>
        <sz val="10"/>
        <rFont val="Tahoma"/>
        <family val="2"/>
        <charset val="238"/>
      </rPr>
      <t>prozora i okvira</t>
    </r>
    <r>
      <rPr>
        <sz val="10"/>
        <rFont val="Tahoma"/>
        <family val="2"/>
        <charset val="238"/>
      </rPr>
      <t xml:space="preserve"> sjevernog pročelja s  lazurnim premazom (bajcom) u tonu po izboru konzervatora i prema uputstvu proizvođača. U stavku uključena prethodna priprema podloge kao što je čišćenje od zaostale boje i prašine, te kitivanje.</t>
    </r>
  </si>
  <si>
    <t xml:space="preserve">   a) jednokrilni prozor s nadsvjetlom,                  dim. 70X200 cm </t>
  </si>
  <si>
    <t xml:space="preserve">   b) osmerokrilni polukružni prozor s 4 fiksna i 4 zaokretna krila, dim. 250X170 cm </t>
  </si>
  <si>
    <t xml:space="preserve">   c) četverokrilni prozor s nadsvjetlom (2 fiksna i 2 zaokretna krila), dim. 110X200 cm </t>
  </si>
  <si>
    <t xml:space="preserve">   d) dvokrilni prozor, dim. 80X140 cm </t>
  </si>
  <si>
    <t>8.5.</t>
  </si>
  <si>
    <r>
      <rPr>
        <sz val="10"/>
        <rFont val="Tahoma"/>
        <family val="2"/>
        <charset val="238"/>
      </rPr>
      <t xml:space="preserve">Ličenje svih </t>
    </r>
    <r>
      <rPr>
        <b/>
        <sz val="10"/>
        <rFont val="Tahoma"/>
        <family val="2"/>
        <charset val="238"/>
      </rPr>
      <t>kovanoželjznih elemenata</t>
    </r>
    <r>
      <rPr>
        <sz val="10"/>
        <rFont val="Tahoma"/>
        <family val="2"/>
        <charset val="238"/>
      </rPr>
      <t xml:space="preserve"> na zastakljenim vratima i ogradi. Ličenje izvesti sa crnim mat uljanim naličem u crnoj boji, a prema uputstvu proizvođača. U stavku uključena prethodna priprema podloge kao što je brušenje i čišćenje od zaostale boje i prašine. </t>
    </r>
  </si>
  <si>
    <t xml:space="preserve">  a) vrata s nadsvjetlom dim. 100X250 cm</t>
  </si>
  <si>
    <t xml:space="preserve">  b) ograda stubišta dim. l=200 cm, h=100 cm</t>
  </si>
  <si>
    <t xml:space="preserve">8. LIČILAČKI RADOVI                      U K U P N O:            </t>
  </si>
  <si>
    <t>9.  STOLARSKI RADOVI</t>
  </si>
  <si>
    <t>9.1.</t>
  </si>
  <si>
    <r>
      <rPr>
        <b/>
        <sz val="10"/>
        <rFont val="Tahoma"/>
        <family val="2"/>
        <charset val="238"/>
      </rPr>
      <t>Demontaža</t>
    </r>
    <r>
      <rPr>
        <sz val="10"/>
        <rFont val="Tahoma"/>
        <family val="2"/>
        <charset val="238"/>
      </rPr>
      <t xml:space="preserve"> oštećenih vanjskih prozorskih krila, prijevoz u stolarsku radionicu, te popravak i ponovna montaža na izvorno mjesto. </t>
    </r>
  </si>
  <si>
    <t>a) 140x300 cm (4 krila po prozoru)</t>
  </si>
  <si>
    <t>b) 180x230 cm (4 krila po prozoru)</t>
  </si>
  <si>
    <t>Obračun po kom. prozora.</t>
  </si>
  <si>
    <t>9.2.</t>
  </si>
  <si>
    <r>
      <rPr>
        <b/>
        <sz val="10"/>
        <rFont val="Tahoma"/>
        <family val="2"/>
        <charset val="238"/>
      </rPr>
      <t>Demontaža</t>
    </r>
    <r>
      <rPr>
        <sz val="10"/>
        <rFont val="Tahoma"/>
        <family val="2"/>
        <charset val="238"/>
      </rPr>
      <t xml:space="preserve"> oštećenih vanjskih vratnih krila, prijevoz u stolarsku radionicu, te popravak i ponovna montaža na izvorno mjesto. Okvirna veličina krila je 140x280 cm.</t>
    </r>
  </si>
  <si>
    <t>a) jednokrilna dim. 140X270 cm</t>
  </si>
  <si>
    <t>b) dvokrilna dim. 170X320 cm</t>
  </si>
  <si>
    <t>Obračun po kom. vrata.</t>
  </si>
  <si>
    <t>9.3.</t>
  </si>
  <si>
    <t>Pažljiva demontaža ograde trijema i odvoz u radionicu.</t>
  </si>
  <si>
    <r>
      <rPr>
        <sz val="10"/>
        <rFont val="Tahoma"/>
        <family val="2"/>
        <charset val="238"/>
      </rPr>
      <t>Obračun po m</t>
    </r>
    <r>
      <rPr>
        <sz val="10"/>
        <rFont val="Calibri"/>
        <family val="2"/>
        <charset val="238"/>
      </rPr>
      <t>²</t>
    </r>
  </si>
  <si>
    <t>9.4.</t>
  </si>
  <si>
    <r>
      <rPr>
        <b/>
        <sz val="10"/>
        <rFont val="Tahoma"/>
        <family val="2"/>
        <charset val="238"/>
      </rPr>
      <t>Obnova</t>
    </r>
    <r>
      <rPr>
        <sz val="10"/>
        <rFont val="Tahoma"/>
        <family val="2"/>
        <charset val="238"/>
      </rPr>
      <t xml:space="preserve"> poistojećih nosivih stupova ograde trijema. Obnova se obavlja na gradilištu.</t>
    </r>
  </si>
  <si>
    <t>Obračun po kom.</t>
  </si>
  <si>
    <t>9.5.</t>
  </si>
  <si>
    <r>
      <rPr>
        <b/>
        <sz val="10"/>
        <rFont val="Tahoma"/>
        <family val="2"/>
        <charset val="238"/>
      </rPr>
      <t>Obnova</t>
    </r>
    <r>
      <rPr>
        <sz val="10"/>
        <rFont val="Tahoma"/>
        <family val="2"/>
        <charset val="238"/>
      </rPr>
      <t xml:space="preserve"> postojećih stupića između uklada.Obnova se obavlja u radionici.</t>
    </r>
  </si>
  <si>
    <t>9.6.</t>
  </si>
  <si>
    <r>
      <rPr>
        <b/>
        <sz val="10"/>
        <rFont val="Tahoma"/>
        <family val="2"/>
        <charset val="238"/>
      </rPr>
      <t>Izrada</t>
    </r>
    <r>
      <rPr>
        <sz val="10"/>
        <rFont val="Tahoma"/>
        <family val="2"/>
        <charset val="238"/>
      </rPr>
      <t xml:space="preserve"> nove ispune  (uklada) na ogradi trijema.Izrada se izvodi u radionici, a montira na gradailištu.</t>
    </r>
  </si>
  <si>
    <t>9.7.</t>
  </si>
  <si>
    <r>
      <rPr>
        <b/>
        <sz val="10"/>
        <rFont val="Tahoma"/>
        <family val="2"/>
        <charset val="238"/>
      </rPr>
      <t>Izrada</t>
    </r>
    <r>
      <rPr>
        <sz val="10"/>
        <rFont val="Tahoma"/>
        <family val="2"/>
        <charset val="238"/>
      </rPr>
      <t xml:space="preserve"> rukohvata i donjeg nosača ograde trijema. Izrada se izvodi u radionici a montira na gradilištu.</t>
    </r>
  </si>
  <si>
    <t>Obračun po m1</t>
  </si>
  <si>
    <t>m1</t>
  </si>
  <si>
    <t>9.8.</t>
  </si>
  <si>
    <r>
      <rPr>
        <b/>
        <sz val="10"/>
        <rFont val="Tahoma"/>
        <family val="2"/>
        <charset val="238"/>
      </rPr>
      <t>Sastavljnje,</t>
    </r>
    <r>
      <rPr>
        <sz val="10"/>
        <rFont val="Tahoma"/>
        <family val="2"/>
        <charset val="238"/>
      </rPr>
      <t xml:space="preserve"> montaža i bojanje ograde trijema na gradilištu.</t>
    </r>
  </si>
  <si>
    <t>9.9.</t>
  </si>
  <si>
    <r>
      <rPr>
        <sz val="10"/>
        <rFont val="Tahoma"/>
        <family val="2"/>
        <charset val="238"/>
      </rPr>
      <t xml:space="preserve">Obnova oštećene </t>
    </r>
    <r>
      <rPr>
        <b/>
        <sz val="10"/>
        <rFont val="Tahoma"/>
        <family val="2"/>
        <charset val="238"/>
      </rPr>
      <t>oplate stropa</t>
    </r>
    <r>
      <rPr>
        <sz val="10"/>
        <rFont val="Tahoma"/>
        <family val="2"/>
        <charset val="238"/>
      </rPr>
      <t xml:space="preserve"> trijema (brodskog poda) od istog materijala kao i zatečenog (pretpostavka: jelove daske d=2,4 cm), te završno premazivanje lazurom u tonu kao i ostatak stropa.U stavku uključena i radna skela. </t>
    </r>
  </si>
  <si>
    <t>9.10.</t>
  </si>
  <si>
    <r>
      <rPr>
        <sz val="10"/>
        <rFont val="Tahoma"/>
        <family val="2"/>
        <charset val="238"/>
      </rPr>
      <t xml:space="preserve">Radionička izrada, a po uzoru na zetečene, </t>
    </r>
    <r>
      <rPr>
        <b/>
        <sz val="10"/>
        <rFont val="Tahoma"/>
        <family val="2"/>
        <charset val="238"/>
      </rPr>
      <t>novih rampi</t>
    </r>
    <r>
      <rPr>
        <sz val="10"/>
        <rFont val="Tahoma"/>
        <family val="2"/>
        <charset val="238"/>
      </rPr>
      <t xml:space="preserve">  ispred ulaza za pristup osobma smanjene pokretljivosti. Podložnu konstrukciju rampi izraditi od čamovih dasaka d=24 mm, obložiti pločama blažujke d= 20 mm te preko njih učvrstiti vodootpornu čepastu gumenu oblogu d=3 mm, crne boje. Najtanji dio rampe na početaku kosine konusno zakositi za 1/2 visine blažujke max. visine 20 mm,a rubove opšiti kutnim „L” profilima dim 20x20 mm.           Obnova se obavlja u radionici a montaža na gradilištu. </t>
    </r>
  </si>
  <si>
    <t>Obračun po kompletu.</t>
  </si>
  <si>
    <t>a) dim. 120X300x17 cm</t>
  </si>
  <si>
    <t>komp.</t>
  </si>
  <si>
    <t>b) dim. 100X100x17 cm</t>
  </si>
  <si>
    <t xml:space="preserve">9. STOLARSKI RADOVI                    U K U P N O:            </t>
  </si>
  <si>
    <t>10.  STAKLARSKI RADOVI</t>
  </si>
  <si>
    <t>10.1.</t>
  </si>
  <si>
    <r>
      <rPr>
        <b/>
        <sz val="10"/>
        <rFont val="Tahoma"/>
        <family val="2"/>
        <charset val="238"/>
      </rPr>
      <t>Demontaža</t>
    </r>
    <r>
      <rPr>
        <sz val="10"/>
        <rFont val="Tahoma"/>
        <family val="2"/>
        <charset val="238"/>
      </rPr>
      <t xml:space="preserve"> prozorskih krila bez stakala, prijenos u radionicu, ugradnja jedostrukog float stakla d=4 mm, te vračanje na zgradu i ponovna montaža. Za ugradnju stakala koristiti isključivo stolarski kit.</t>
    </r>
  </si>
  <si>
    <t xml:space="preserve">10. STAKLARSKI RADOVI                    U K U P N O:            </t>
  </si>
  <si>
    <t>11.  KERAMIČARSKI RADOVI</t>
  </si>
  <si>
    <t>11.1.</t>
  </si>
  <si>
    <r>
      <rPr>
        <sz val="10"/>
        <rFont val="Tahoma"/>
        <family val="2"/>
        <charset val="238"/>
      </rPr>
      <t xml:space="preserve">Dobava i ugradnja podnih </t>
    </r>
    <r>
      <rPr>
        <b/>
        <sz val="10"/>
        <rFont val="Tahoma"/>
        <family val="2"/>
        <charset val="238"/>
      </rPr>
      <t>keramitnih pločica</t>
    </r>
    <r>
      <rPr>
        <sz val="10"/>
        <rFont val="Tahoma"/>
        <family val="2"/>
        <charset val="238"/>
      </rPr>
      <t xml:space="preserve"> na cem. glazuru poda trijema. Pločice su dim. 17X17x1,5 cm,  (kao i zatečene), u dvije boje: oker žutoj i bordo crvenoj. Pločice se slažu kao geometrijski mozaik s uzorkom koji je zatečen prije početka radova, a za podlogu se fiksiraju polimer-cementnim mortom.  </t>
    </r>
  </si>
  <si>
    <t xml:space="preserve">11. KERAMIČARSKI RADOVI              U K U P N O:            </t>
  </si>
  <si>
    <t>12.  KLESARSKI RADOVI</t>
  </si>
  <si>
    <t>12.1.</t>
  </si>
  <si>
    <r>
      <rPr>
        <b/>
        <sz val="10"/>
        <rFont val="Tahoma"/>
        <family val="2"/>
        <charset val="238"/>
      </rPr>
      <t>Tašeliranje</t>
    </r>
    <r>
      <rPr>
        <sz val="10"/>
        <rFont val="Tahoma"/>
        <family val="2"/>
        <charset val="238"/>
      </rPr>
      <t xml:space="preserve"> (krpanje) pukotine na prvoj kamenoj stubi ispod trijema.Pukotina je vidljiva na cijeloj širini i visini kamene stube (30+15 cm)</t>
    </r>
  </si>
  <si>
    <t>kom</t>
  </si>
  <si>
    <t xml:space="preserve">12. KLESARSKI RADOVI              U K U P N O:            </t>
  </si>
  <si>
    <t>13.  NEPREDVIĐENI RADOVI</t>
  </si>
  <si>
    <t>Nepredviđeni radovi na stavkama od st. 1 do st. 10.</t>
  </si>
  <si>
    <t>Nepredviđeni radovi se priznaju samo upisani u građevinski dnevnik od strane nadzornog inženjera.</t>
  </si>
  <si>
    <t>Predviđeno 4 % od st. 1 do  st. 10.</t>
  </si>
  <si>
    <t xml:space="preserve">13. NEPREDVIĐENI RADOVI              U K U P N O:            </t>
  </si>
  <si>
    <t>REKAPITULACIJA po radovima :</t>
  </si>
  <si>
    <t>1.</t>
  </si>
  <si>
    <t>PRIPREMNI I ZAVRŠNI RADOVI</t>
  </si>
  <si>
    <t>2.</t>
  </si>
  <si>
    <t>DEMONTAŽE I RUŠENJA</t>
  </si>
  <si>
    <t>3.</t>
  </si>
  <si>
    <t>ZEMLJANI RADOVI</t>
  </si>
  <si>
    <t>4.</t>
  </si>
  <si>
    <t>BETONSKI RADOVI</t>
  </si>
  <si>
    <t>5.</t>
  </si>
  <si>
    <t>ZIDARSKI RADOVI - RAVNE PLOHE U VAPNENOM MORTU</t>
  </si>
  <si>
    <t>6.</t>
  </si>
  <si>
    <t>ZIDARSKI RADOVI - RAVNE PLOHE U HIDROIZOLIRAJUĆEM MORTU</t>
  </si>
  <si>
    <t>7.</t>
  </si>
  <si>
    <t>LIMARSKI RADOVI</t>
  </si>
  <si>
    <t>8.</t>
  </si>
  <si>
    <t>LIČILAČKI RADOVI</t>
  </si>
  <si>
    <t>9.</t>
  </si>
  <si>
    <t>STOLARSKI RADOVI</t>
  </si>
  <si>
    <t>10.</t>
  </si>
  <si>
    <t>STAKLARSKI RADOVI</t>
  </si>
  <si>
    <t>11.</t>
  </si>
  <si>
    <t>KERAMIČARSKI RADOVI</t>
  </si>
  <si>
    <t>12.</t>
  </si>
  <si>
    <t>KLESARSKI RADOVI</t>
  </si>
  <si>
    <t>13.</t>
  </si>
  <si>
    <t>NEPREDVIĐENI RADOVI</t>
  </si>
  <si>
    <t xml:space="preserve">                                                  UKUPNO :</t>
  </si>
  <si>
    <t>REKAPITULACIJA sveukupna :</t>
  </si>
  <si>
    <t>UKUPNO :</t>
  </si>
  <si>
    <t>PDV 25 %:</t>
  </si>
  <si>
    <t xml:space="preserve">                                           SVEUKUPNO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</si>
</sst>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27">
    <font>
      <sz val="12"/>
      <name val="Times New Roman"/>
      <charset val="134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2"/>
      <name val="Times New Roman"/>
      <family val="1"/>
      <charset val="238"/>
    </font>
    <font>
      <sz val="11"/>
      <name val="Tahoma"/>
      <family val="2"/>
      <charset val="238"/>
    </font>
    <font>
      <b/>
      <sz val="11"/>
      <name val="Tahoma"/>
      <family val="2"/>
      <charset val="238"/>
    </font>
    <font>
      <b/>
      <sz val="10"/>
      <name val="Tahoma"/>
      <family val="2"/>
      <charset val="238"/>
    </font>
    <font>
      <b/>
      <sz val="20"/>
      <name val="Tahoma"/>
      <family val="2"/>
      <charset val="238"/>
    </font>
    <font>
      <b/>
      <sz val="12"/>
      <name val="Tahoma"/>
      <family val="2"/>
      <charset val="238"/>
    </font>
    <font>
      <sz val="12"/>
      <name val="Tahoma"/>
      <family val="2"/>
      <charset val="1"/>
    </font>
    <font>
      <sz val="8"/>
      <name val="Tahoma"/>
      <family val="2"/>
      <charset val="238"/>
    </font>
    <font>
      <sz val="12"/>
      <name val="Tahoma"/>
      <family val="2"/>
      <charset val="238"/>
    </font>
    <font>
      <sz val="12"/>
      <name val="Arial"/>
      <family val="2"/>
      <charset val="238"/>
    </font>
    <font>
      <sz val="10"/>
      <name val="Arial"/>
      <family val="1"/>
      <charset val="238"/>
    </font>
    <font>
      <b/>
      <sz val="12"/>
      <name val="Tahoma"/>
      <family val="2"/>
      <charset val="1"/>
    </font>
    <font>
      <sz val="12"/>
      <name val="Arial"/>
      <family val="1"/>
      <charset val="238"/>
    </font>
    <font>
      <sz val="10"/>
      <name val="Times New Roman"/>
      <family val="1"/>
      <charset val="238"/>
    </font>
    <font>
      <sz val="10"/>
      <color rgb="FFFF0000"/>
      <name val="Tahoma"/>
      <family val="2"/>
      <charset val="238"/>
    </font>
    <font>
      <sz val="10"/>
      <name val="Times New Roman"/>
      <family val="1"/>
      <charset val="1"/>
    </font>
    <font>
      <sz val="10"/>
      <name val="Arial"/>
      <family val="2"/>
      <charset val="1"/>
    </font>
    <font>
      <b/>
      <sz val="10"/>
      <name val="Arial"/>
      <family val="2"/>
      <charset val="238"/>
    </font>
    <font>
      <sz val="10"/>
      <name val="Calibri"/>
      <family val="2"/>
      <charset val="238"/>
    </font>
    <font>
      <sz val="10"/>
      <color rgb="FFFF4000"/>
      <name val="Tahoma"/>
      <family val="2"/>
      <charset val="238"/>
    </font>
    <font>
      <sz val="10"/>
      <color rgb="FF00B050"/>
      <name val="Tahoma"/>
      <family val="2"/>
      <charset val="238"/>
    </font>
    <font>
      <vertAlign val="superscript"/>
      <sz val="10"/>
      <name val="Tahoma"/>
      <family val="2"/>
      <charset val="238"/>
    </font>
    <font>
      <sz val="10"/>
      <name val="Tahoma"/>
      <family val="2"/>
      <charset val="1"/>
    </font>
    <font>
      <b/>
      <sz val="1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CCFF"/>
        <bgColor rgb="FFC0C0C0"/>
      </patternFill>
    </fill>
    <fill>
      <patternFill patternType="solid">
        <fgColor theme="0"/>
        <bgColor rgb="FFCCFFFF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8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78">
    <xf numFmtId="0" fontId="0" fillId="0" borderId="0" xfId="0">
      <alignment vertical="center"/>
    </xf>
    <xf numFmtId="0" fontId="10" fillId="0" borderId="0" xfId="0" applyFont="1" applyAlignment="1">
      <alignment horizontal="left" wrapText="1"/>
    </xf>
    <xf numFmtId="49" fontId="8" fillId="2" borderId="6" xfId="0" applyNumberFormat="1" applyFont="1" applyFill="1" applyBorder="1" applyAlignment="1">
      <alignment horizontal="center" wrapText="1"/>
    </xf>
    <xf numFmtId="49" fontId="7" fillId="2" borderId="6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11" xfId="5" applyFont="1" applyBorder="1" applyAlignment="1">
      <alignment horizontal="left" vertical="center" wrapText="1"/>
    </xf>
    <xf numFmtId="0" fontId="6" fillId="5" borderId="12" xfId="5" applyFont="1" applyFill="1" applyBorder="1" applyAlignment="1">
      <alignment horizontal="left" wrapText="1"/>
    </xf>
    <xf numFmtId="0" fontId="6" fillId="4" borderId="11" xfId="5" applyFont="1" applyFill="1" applyBorder="1" applyAlignment="1">
      <alignment horizontal="left" vertical="center" wrapText="1"/>
    </xf>
    <xf numFmtId="0" fontId="6" fillId="5" borderId="12" xfId="5" applyFont="1" applyFill="1" applyBorder="1" applyAlignment="1">
      <alignment horizontal="left" vertical="center" wrapText="1"/>
    </xf>
    <xf numFmtId="0" fontId="6" fillId="4" borderId="11" xfId="5" applyFont="1" applyFill="1" applyBorder="1" applyAlignment="1">
      <alignment horizontal="left" wrapText="1"/>
    </xf>
    <xf numFmtId="0" fontId="14" fillId="4" borderId="11" xfId="5" applyFont="1" applyFill="1" applyBorder="1" applyAlignment="1">
      <alignment horizontal="left" wrapText="1"/>
    </xf>
    <xf numFmtId="0" fontId="17" fillId="0" borderId="0" xfId="5" applyFont="1" applyAlignment="1">
      <alignment horizontal="center" wrapText="1"/>
    </xf>
    <xf numFmtId="0" fontId="0" fillId="0" borderId="0" xfId="0">
      <alignment vertical="center"/>
    </xf>
    <xf numFmtId="0" fontId="2" fillId="0" borderId="0" xfId="5" applyAlignment="1">
      <alignment horizontal="center" wrapText="1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wrapText="1"/>
    </xf>
    <xf numFmtId="0" fontId="1" fillId="0" borderId="0" xfId="0" applyFont="1" applyAlignment="1"/>
    <xf numFmtId="2" fontId="1" fillId="0" borderId="0" xfId="0" applyNumberFormat="1" applyFont="1" applyAlignment="1"/>
    <xf numFmtId="0" fontId="2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2" fontId="2" fillId="0" borderId="0" xfId="0" applyNumberFormat="1" applyFont="1" applyAlignment="1"/>
    <xf numFmtId="0" fontId="4" fillId="0" borderId="0" xfId="0" applyFont="1" applyAlignment="1">
      <alignment horizontal="left"/>
    </xf>
    <xf numFmtId="0" fontId="2" fillId="0" borderId="0" xfId="0" applyFont="1" applyAlignment="1"/>
    <xf numFmtId="2" fontId="6" fillId="0" borderId="0" xfId="0" applyNumberFormat="1" applyFont="1" applyAlignment="1"/>
    <xf numFmtId="49" fontId="2" fillId="0" borderId="0" xfId="0" applyNumberFormat="1" applyFont="1" applyAlignment="1">
      <alignment wrapText="1"/>
    </xf>
    <xf numFmtId="49" fontId="2" fillId="2" borderId="1" xfId="0" applyNumberFormat="1" applyFont="1" applyFill="1" applyBorder="1" applyAlignment="1">
      <alignment wrapText="1"/>
    </xf>
    <xf numFmtId="0" fontId="2" fillId="2" borderId="2" xfId="0" applyFont="1" applyFill="1" applyBorder="1" applyAlignment="1"/>
    <xf numFmtId="2" fontId="2" fillId="2" borderId="3" xfId="0" applyNumberFormat="1" applyFont="1" applyFill="1" applyBorder="1" applyAlignment="1"/>
    <xf numFmtId="49" fontId="2" fillId="2" borderId="4" xfId="0" applyNumberFormat="1" applyFont="1" applyFill="1" applyBorder="1" applyAlignment="1">
      <alignment wrapText="1"/>
    </xf>
    <xf numFmtId="0" fontId="2" fillId="2" borderId="0" xfId="0" applyFont="1" applyFill="1" applyAlignment="1"/>
    <xf numFmtId="2" fontId="2" fillId="2" borderId="5" xfId="0" applyNumberFormat="1" applyFont="1" applyFill="1" applyBorder="1" applyAlignment="1"/>
    <xf numFmtId="49" fontId="2" fillId="2" borderId="7" xfId="0" applyNumberFormat="1" applyFont="1" applyFill="1" applyBorder="1" applyAlignment="1">
      <alignment wrapText="1"/>
    </xf>
    <xf numFmtId="0" fontId="2" fillId="2" borderId="8" xfId="0" applyFont="1" applyFill="1" applyBorder="1" applyAlignment="1"/>
    <xf numFmtId="2" fontId="2" fillId="2" borderId="9" xfId="0" applyNumberFormat="1" applyFont="1" applyFill="1" applyBorder="1" applyAlignment="1"/>
    <xf numFmtId="0" fontId="9" fillId="0" borderId="0" xfId="0" applyFont="1">
      <alignment vertical="center"/>
    </xf>
    <xf numFmtId="2" fontId="2" fillId="0" borderId="0" xfId="0" applyNumberFormat="1" applyFont="1" applyAlignment="1">
      <alignment wrapText="1"/>
    </xf>
    <xf numFmtId="0" fontId="10" fillId="0" borderId="0" xfId="0" applyFont="1" applyAlignment="1">
      <alignment wrapText="1"/>
    </xf>
    <xf numFmtId="2" fontId="10" fillId="0" borderId="0" xfId="0" applyNumberFormat="1" applyFont="1" applyAlignment="1">
      <alignment wrapText="1"/>
    </xf>
    <xf numFmtId="0" fontId="2" fillId="0" borderId="0" xfId="5" applyAlignment="1">
      <alignment horizontal="center" wrapText="1"/>
    </xf>
    <xf numFmtId="0" fontId="2" fillId="0" borderId="0" xfId="5" applyAlignment="1">
      <alignment horizontal="justify" wrapText="1"/>
    </xf>
    <xf numFmtId="0" fontId="2" fillId="0" borderId="0" xfId="5" applyAlignment="1">
      <alignment horizontal="right"/>
    </xf>
    <xf numFmtId="4" fontId="2" fillId="0" borderId="0" xfId="5" applyNumberFormat="1" applyAlignment="1">
      <alignment horizontal="right"/>
    </xf>
    <xf numFmtId="4" fontId="2" fillId="0" borderId="0" xfId="5" applyNumberFormat="1" applyAlignment="1"/>
    <xf numFmtId="0" fontId="8" fillId="0" borderId="0" xfId="5" applyFont="1" applyAlignment="1">
      <alignment horizontal="justify" wrapText="1"/>
    </xf>
    <xf numFmtId="0" fontId="8" fillId="0" borderId="0" xfId="5" applyFont="1" applyAlignment="1">
      <alignment horizontal="left" wrapText="1"/>
    </xf>
    <xf numFmtId="0" fontId="2" fillId="0" borderId="0" xfId="5" applyAlignment="1">
      <alignment horizontal="left" wrapText="1"/>
    </xf>
    <xf numFmtId="0" fontId="11" fillId="0" borderId="0" xfId="5" applyFont="1" applyAlignment="1">
      <alignment horizontal="left" wrapText="1"/>
    </xf>
    <xf numFmtId="0" fontId="12" fillId="0" borderId="0" xfId="5" applyFont="1" applyAlignment="1">
      <alignment horizontal="left" wrapText="1"/>
    </xf>
    <xf numFmtId="0" fontId="12" fillId="0" borderId="0" xfId="5" applyFont="1" applyAlignment="1">
      <alignment horizontal="left" vertical="center" wrapText="1"/>
    </xf>
    <xf numFmtId="0" fontId="11" fillId="0" borderId="0" xfId="5" applyFont="1" applyAlignment="1">
      <alignment horizontal="right"/>
    </xf>
    <xf numFmtId="4" fontId="11" fillId="0" borderId="0" xfId="5" applyNumberFormat="1" applyFont="1" applyAlignment="1">
      <alignment horizontal="right"/>
    </xf>
    <xf numFmtId="4" fontId="11" fillId="0" borderId="0" xfId="5" applyNumberFormat="1" applyFont="1" applyAlignment="1"/>
    <xf numFmtId="0" fontId="9" fillId="0" borderId="0" xfId="5" applyFont="1" applyAlignment="1">
      <alignment horizontal="left" wrapText="1"/>
    </xf>
    <xf numFmtId="0" fontId="9" fillId="0" borderId="0" xfId="5" applyFont="1" applyAlignment="1">
      <alignment horizontal="right"/>
    </xf>
    <xf numFmtId="4" fontId="9" fillId="0" borderId="0" xfId="5" applyNumberFormat="1" applyFont="1" applyAlignment="1">
      <alignment horizontal="right"/>
    </xf>
    <xf numFmtId="4" fontId="9" fillId="0" borderId="0" xfId="5" applyNumberFormat="1" applyFont="1" applyAlignment="1"/>
    <xf numFmtId="10" fontId="0" fillId="0" borderId="0" xfId="0" applyNumberFormat="1">
      <alignment vertical="center"/>
    </xf>
    <xf numFmtId="0" fontId="13" fillId="0" borderId="0" xfId="6" applyFont="1" applyAlignment="1">
      <alignment horizontal="left"/>
    </xf>
    <xf numFmtId="0" fontId="14" fillId="0" borderId="0" xfId="6" applyFont="1" applyAlignment="1"/>
    <xf numFmtId="0" fontId="9" fillId="0" borderId="0" xfId="6" applyFont="1" applyAlignment="1"/>
    <xf numFmtId="0" fontId="16" fillId="0" borderId="0" xfId="6" applyFont="1" applyAlignment="1"/>
    <xf numFmtId="0" fontId="2" fillId="0" borderId="0" xfId="5" applyAlignment="1"/>
    <xf numFmtId="0" fontId="2" fillId="0" borderId="0" xfId="5" applyAlignment="1">
      <alignment horizontal="center"/>
    </xf>
    <xf numFmtId="4" fontId="2" fillId="0" borderId="0" xfId="5" applyNumberFormat="1" applyAlignment="1">
      <alignment horizontal="center"/>
    </xf>
    <xf numFmtId="0" fontId="6" fillId="0" borderId="0" xfId="5" applyFont="1" applyAlignment="1">
      <alignment horizontal="center"/>
    </xf>
    <xf numFmtId="0" fontId="17" fillId="0" borderId="0" xfId="5" applyFont="1" applyAlignment="1">
      <alignment horizontal="center" wrapText="1"/>
    </xf>
    <xf numFmtId="0" fontId="17" fillId="0" borderId="0" xfId="5" applyFont="1" applyAlignment="1">
      <alignment horizontal="center"/>
    </xf>
    <xf numFmtId="0" fontId="2" fillId="3" borderId="10" xfId="5" applyFill="1" applyBorder="1" applyAlignment="1">
      <alignment horizontal="center" vertical="center" wrapText="1"/>
    </xf>
    <xf numFmtId="0" fontId="2" fillId="3" borderId="10" xfId="5" applyFill="1" applyBorder="1" applyAlignment="1">
      <alignment horizontal="center" vertical="center"/>
    </xf>
    <xf numFmtId="4" fontId="2" fillId="3" borderId="10" xfId="5" applyNumberFormat="1" applyFill="1" applyBorder="1" applyAlignment="1">
      <alignment horizontal="right" vertical="center"/>
    </xf>
    <xf numFmtId="4" fontId="2" fillId="3" borderId="11" xfId="5" applyNumberFormat="1" applyFill="1" applyBorder="1" applyAlignment="1">
      <alignment horizontal="center" vertical="center"/>
    </xf>
    <xf numFmtId="4" fontId="2" fillId="3" borderId="10" xfId="5" applyNumberFormat="1" applyFill="1" applyBorder="1" applyAlignment="1">
      <alignment horizontal="center" vertical="center"/>
    </xf>
    <xf numFmtId="0" fontId="2" fillId="4" borderId="12" xfId="5" applyFill="1" applyBorder="1" applyAlignment="1">
      <alignment horizontal="right"/>
    </xf>
    <xf numFmtId="4" fontId="2" fillId="4" borderId="12" xfId="5" applyNumberFormat="1" applyFill="1" applyBorder="1" applyAlignment="1">
      <alignment horizontal="right"/>
    </xf>
    <xf numFmtId="4" fontId="2" fillId="4" borderId="12" xfId="5" applyNumberFormat="1" applyFill="1" applyBorder="1" applyAlignment="1"/>
    <xf numFmtId="4" fontId="2" fillId="4" borderId="13" xfId="5" applyNumberFormat="1" applyFill="1" applyBorder="1" applyAlignment="1"/>
    <xf numFmtId="0" fontId="2" fillId="0" borderId="0" xfId="5" applyAlignment="1">
      <alignment horizontal="center" vertical="top" wrapText="1"/>
    </xf>
    <xf numFmtId="0" fontId="2" fillId="0" borderId="0" xfId="5" applyAlignment="1">
      <alignment horizontal="left" vertical="center" wrapText="1"/>
    </xf>
    <xf numFmtId="0" fontId="6" fillId="0" borderId="0" xfId="5" applyFont="1" applyAlignment="1">
      <alignment horizontal="left" vertical="center" wrapText="1"/>
    </xf>
    <xf numFmtId="0" fontId="2" fillId="0" borderId="0" xfId="0" applyFont="1">
      <alignment vertical="center"/>
    </xf>
    <xf numFmtId="3" fontId="2" fillId="0" borderId="0" xfId="5" applyNumberFormat="1" applyAlignment="1">
      <alignment horizontal="center"/>
    </xf>
    <xf numFmtId="0" fontId="2" fillId="0" borderId="0" xfId="5" applyAlignment="1">
      <alignment horizontal="justify" vertical="center" wrapText="1"/>
    </xf>
    <xf numFmtId="0" fontId="2" fillId="0" borderId="11" xfId="5" applyBorder="1" applyAlignment="1">
      <alignment horizontal="center" wrapText="1"/>
    </xf>
    <xf numFmtId="0" fontId="6" fillId="0" borderId="12" xfId="5" applyFont="1" applyBorder="1" applyAlignment="1">
      <alignment horizontal="justify" vertical="center" wrapText="1"/>
    </xf>
    <xf numFmtId="0" fontId="2" fillId="0" borderId="12" xfId="5" applyBorder="1" applyAlignment="1">
      <alignment horizontal="right"/>
    </xf>
    <xf numFmtId="4" fontId="2" fillId="0" borderId="12" xfId="5" applyNumberFormat="1" applyBorder="1" applyAlignment="1">
      <alignment horizontal="right"/>
    </xf>
    <xf numFmtId="4" fontId="2" fillId="0" borderId="12" xfId="5" applyNumberFormat="1" applyBorder="1" applyAlignment="1"/>
    <xf numFmtId="0" fontId="20" fillId="0" borderId="0" xfId="5" applyFont="1" applyAlignment="1">
      <alignment horizontal="left" wrapText="1"/>
    </xf>
    <xf numFmtId="0" fontId="14" fillId="0" borderId="0" xfId="5" applyFont="1" applyAlignment="1">
      <alignment horizontal="left" wrapText="1"/>
    </xf>
    <xf numFmtId="0" fontId="6" fillId="0" borderId="0" xfId="5" applyFont="1" applyAlignment="1">
      <alignment horizontal="left" wrapText="1"/>
    </xf>
    <xf numFmtId="0" fontId="6" fillId="0" borderId="0" xfId="5" applyFont="1" applyAlignment="1">
      <alignment horizontal="justify" wrapText="1"/>
    </xf>
    <xf numFmtId="4" fontId="22" fillId="0" borderId="0" xfId="5" applyNumberFormat="1" applyFont="1" applyAlignment="1">
      <alignment horizontal="right"/>
    </xf>
    <xf numFmtId="0" fontId="23" fillId="0" borderId="0" xfId="0" applyFont="1" applyAlignment="1"/>
    <xf numFmtId="0" fontId="2" fillId="0" borderId="0" xfId="5">
      <alignment vertical="center"/>
    </xf>
    <xf numFmtId="164" fontId="2" fillId="0" borderId="0" xfId="5" applyNumberFormat="1" applyAlignment="1">
      <alignment horizontal="center" vertical="top"/>
    </xf>
    <xf numFmtId="3" fontId="2" fillId="0" borderId="0" xfId="5" applyNumberFormat="1" applyAlignment="1">
      <alignment horizontal="right"/>
    </xf>
    <xf numFmtId="0" fontId="0" fillId="0" borderId="0" xfId="0" applyAlignment="1">
      <alignment vertical="center" wrapText="1"/>
    </xf>
    <xf numFmtId="0" fontId="6" fillId="5" borderId="12" xfId="5" applyFont="1" applyFill="1" applyBorder="1" applyAlignment="1">
      <alignment horizontal="left" vertical="center" wrapText="1"/>
    </xf>
    <xf numFmtId="3" fontId="2" fillId="0" borderId="12" xfId="5" applyNumberFormat="1" applyBorder="1" applyAlignment="1">
      <alignment horizontal="right"/>
    </xf>
    <xf numFmtId="4" fontId="17" fillId="0" borderId="0" xfId="5" applyNumberFormat="1" applyFont="1" applyAlignment="1"/>
    <xf numFmtId="0" fontId="17" fillId="0" borderId="0" xfId="5" applyFont="1" applyAlignment="1">
      <alignment horizontal="justify" wrapText="1"/>
    </xf>
    <xf numFmtId="0" fontId="17" fillId="0" borderId="0" xfId="0" applyFont="1" applyAlignment="1"/>
    <xf numFmtId="0" fontId="2" fillId="0" borderId="0" xfId="4" applyFont="1" applyAlignment="1">
      <alignment horizontal="center" vertical="top"/>
    </xf>
    <xf numFmtId="4" fontId="2" fillId="0" borderId="0" xfId="4" applyNumberFormat="1" applyFont="1" applyAlignment="1">
      <alignment horizontal="left" vertical="top" wrapText="1"/>
    </xf>
    <xf numFmtId="0" fontId="2" fillId="0" borderId="0" xfId="0" applyFont="1" applyAlignment="1">
      <alignment wrapText="1"/>
    </xf>
    <xf numFmtId="2" fontId="2" fillId="0" borderId="0" xfId="0" applyNumberFormat="1" applyFont="1" applyAlignment="1">
      <alignment horizontal="left" vertical="top" wrapText="1"/>
    </xf>
    <xf numFmtId="2" fontId="2" fillId="0" borderId="0" xfId="0" applyNumberFormat="1" applyFont="1" applyAlignment="1">
      <alignment horizontal="center" wrapText="1"/>
    </xf>
    <xf numFmtId="0" fontId="2" fillId="0" borderId="0" xfId="1" applyFont="1" applyAlignment="1">
      <alignment horizontal="justify" vertical="top" wrapText="1"/>
    </xf>
    <xf numFmtId="0" fontId="2" fillId="3" borderId="10" xfId="5" applyFill="1" applyBorder="1" applyAlignment="1">
      <alignment horizontal="center" wrapText="1"/>
    </xf>
    <xf numFmtId="0" fontId="2" fillId="3" borderId="10" xfId="5" applyFill="1" applyBorder="1" applyAlignment="1">
      <alignment horizontal="center"/>
    </xf>
    <xf numFmtId="4" fontId="2" fillId="3" borderId="10" xfId="5" applyNumberFormat="1" applyFill="1" applyBorder="1" applyAlignment="1">
      <alignment horizontal="right"/>
    </xf>
    <xf numFmtId="4" fontId="2" fillId="3" borderId="11" xfId="5" applyNumberFormat="1" applyFill="1" applyBorder="1" applyAlignment="1">
      <alignment horizontal="center"/>
    </xf>
    <xf numFmtId="4" fontId="2" fillId="3" borderId="10" xfId="5" applyNumberFormat="1" applyFill="1" applyBorder="1" applyAlignment="1">
      <alignment horizontal="center"/>
    </xf>
    <xf numFmtId="4" fontId="2" fillId="4" borderId="12" xfId="5" applyNumberFormat="1" applyFill="1" applyBorder="1" applyAlignment="1">
      <alignment horizontal="center"/>
    </xf>
    <xf numFmtId="0" fontId="25" fillId="0" borderId="0" xfId="5" applyFont="1" applyAlignment="1">
      <alignment horizontal="justify" vertical="center" wrapText="1"/>
    </xf>
    <xf numFmtId="0" fontId="6" fillId="5" borderId="12" xfId="5" applyFont="1" applyFill="1" applyBorder="1" applyAlignment="1">
      <alignment horizontal="left" wrapText="1"/>
    </xf>
    <xf numFmtId="4" fontId="2" fillId="0" borderId="0" xfId="0" applyNumberFormat="1" applyFont="1" applyAlignment="1"/>
    <xf numFmtId="3" fontId="2" fillId="0" borderId="12" xfId="5" applyNumberFormat="1" applyBorder="1" applyAlignment="1">
      <alignment horizontal="center"/>
    </xf>
    <xf numFmtId="4" fontId="2" fillId="0" borderId="13" xfId="5" applyNumberFormat="1" applyBorder="1" applyAlignment="1"/>
    <xf numFmtId="4" fontId="2" fillId="0" borderId="0" xfId="7" applyNumberFormat="1" applyFont="1" applyAlignment="1"/>
    <xf numFmtId="0" fontId="0" fillId="0" borderId="0" xfId="0" applyAlignment="1">
      <alignment horizontal="right" vertical="center"/>
    </xf>
    <xf numFmtId="4" fontId="22" fillId="0" borderId="0" xfId="0" applyNumberFormat="1" applyFont="1" applyAlignment="1"/>
    <xf numFmtId="0" fontId="2" fillId="0" borderId="0" xfId="5" applyAlignment="1">
      <alignment horizontal="center" vertical="center" wrapText="1"/>
    </xf>
    <xf numFmtId="4" fontId="23" fillId="0" borderId="0" xfId="5" applyNumberFormat="1" applyFont="1" applyAlignment="1"/>
    <xf numFmtId="4" fontId="22" fillId="0" borderId="0" xfId="5" applyNumberFormat="1" applyFont="1" applyAlignment="1">
      <alignment horizontal="center"/>
    </xf>
    <xf numFmtId="3" fontId="22" fillId="0" borderId="0" xfId="5" applyNumberFormat="1" applyFont="1" applyAlignment="1">
      <alignment horizontal="center"/>
    </xf>
    <xf numFmtId="0" fontId="23" fillId="0" borderId="0" xfId="5" applyFont="1" applyAlignment="1">
      <alignment horizontal="center" wrapText="1"/>
    </xf>
    <xf numFmtId="0" fontId="23" fillId="0" borderId="0" xfId="5" applyFont="1" applyAlignment="1">
      <alignment horizontal="left" wrapText="1"/>
    </xf>
    <xf numFmtId="0" fontId="23" fillId="0" borderId="0" xfId="5" applyFont="1" applyAlignment="1">
      <alignment horizontal="right"/>
    </xf>
    <xf numFmtId="4" fontId="23" fillId="0" borderId="0" xfId="5" applyNumberFormat="1" applyFont="1" applyAlignment="1">
      <alignment horizontal="center"/>
    </xf>
    <xf numFmtId="3" fontId="23" fillId="0" borderId="12" xfId="5" applyNumberFormat="1" applyFont="1" applyBorder="1" applyAlignment="1">
      <alignment horizontal="center"/>
    </xf>
    <xf numFmtId="3" fontId="23" fillId="0" borderId="0" xfId="5" applyNumberFormat="1" applyFont="1" applyAlignment="1">
      <alignment horizontal="center"/>
    </xf>
    <xf numFmtId="0" fontId="6" fillId="0" borderId="0" xfId="5" applyFont="1" applyAlignment="1">
      <alignment horizontal="justify" vertical="center" wrapText="1"/>
    </xf>
    <xf numFmtId="4" fontId="2" fillId="0" borderId="12" xfId="5" applyNumberFormat="1" applyBorder="1" applyAlignment="1">
      <alignment horizontal="center"/>
    </xf>
    <xf numFmtId="0" fontId="2" fillId="0" borderId="11" xfId="5" applyBorder="1" applyAlignment="1">
      <alignment horizontal="center" vertical="center" wrapText="1"/>
    </xf>
    <xf numFmtId="3" fontId="2" fillId="0" borderId="12" xfId="5" applyNumberFormat="1" applyBorder="1" applyAlignment="1">
      <alignment horizontal="center" vertical="center"/>
    </xf>
    <xf numFmtId="4" fontId="2" fillId="0" borderId="12" xfId="5" applyNumberFormat="1" applyBorder="1">
      <alignment vertical="center"/>
    </xf>
    <xf numFmtId="0" fontId="23" fillId="0" borderId="0" xfId="5" applyFont="1" applyAlignment="1">
      <alignment horizontal="justify" wrapText="1"/>
    </xf>
    <xf numFmtId="4" fontId="6" fillId="0" borderId="0" xfId="5" applyNumberFormat="1" applyFont="1" applyAlignment="1"/>
    <xf numFmtId="0" fontId="2" fillId="6" borderId="11" xfId="5" applyFill="1" applyBorder="1" applyAlignment="1">
      <alignment horizontal="center" wrapText="1"/>
    </xf>
    <xf numFmtId="0" fontId="8" fillId="6" borderId="12" xfId="5" applyFont="1" applyFill="1" applyBorder="1" applyAlignment="1">
      <alignment horizontal="center" wrapText="1"/>
    </xf>
    <xf numFmtId="0" fontId="2" fillId="6" borderId="12" xfId="5" applyFill="1" applyBorder="1" applyAlignment="1">
      <alignment horizontal="right"/>
    </xf>
    <xf numFmtId="4" fontId="2" fillId="6" borderId="12" xfId="5" applyNumberFormat="1" applyFill="1" applyBorder="1" applyAlignment="1">
      <alignment horizontal="right"/>
    </xf>
    <xf numFmtId="4" fontId="2" fillId="6" borderId="12" xfId="5" applyNumberFormat="1" applyFill="1" applyBorder="1" applyAlignment="1"/>
    <xf numFmtId="4" fontId="2" fillId="6" borderId="13" xfId="5" applyNumberFormat="1" applyFill="1" applyBorder="1" applyAlignment="1"/>
    <xf numFmtId="0" fontId="6" fillId="0" borderId="11" xfId="5" applyFont="1" applyBorder="1" applyAlignment="1">
      <alignment horizontal="center" vertical="top" wrapText="1"/>
    </xf>
    <xf numFmtId="0" fontId="6" fillId="0" borderId="12" xfId="5" applyFont="1" applyBorder="1" applyAlignment="1">
      <alignment horizontal="justify" wrapText="1"/>
    </xf>
    <xf numFmtId="4" fontId="6" fillId="0" borderId="13" xfId="5" applyNumberFormat="1" applyFont="1" applyBorder="1" applyAlignment="1"/>
    <xf numFmtId="0" fontId="6" fillId="0" borderId="0" xfId="5" applyFont="1" applyAlignment="1">
      <alignment horizontal="center" vertical="top" wrapText="1"/>
    </xf>
    <xf numFmtId="0" fontId="6" fillId="0" borderId="0" xfId="5" applyFont="1" applyAlignment="1">
      <alignment horizontal="center" wrapText="1"/>
    </xf>
    <xf numFmtId="0" fontId="6" fillId="0" borderId="11" xfId="5" applyFont="1" applyBorder="1" applyAlignment="1">
      <alignment horizontal="center" wrapText="1"/>
    </xf>
    <xf numFmtId="4" fontId="6" fillId="0" borderId="10" xfId="5" applyNumberFormat="1" applyFont="1" applyBorder="1" applyAlignment="1"/>
    <xf numFmtId="0" fontId="6" fillId="0" borderId="14" xfId="5" applyFont="1" applyBorder="1" applyAlignment="1">
      <alignment horizontal="center" wrapText="1"/>
    </xf>
    <xf numFmtId="0" fontId="8" fillId="0" borderId="15" xfId="5" applyFont="1" applyBorder="1" applyAlignment="1">
      <alignment horizontal="justify" wrapText="1"/>
    </xf>
    <xf numFmtId="0" fontId="11" fillId="0" borderId="15" xfId="5" applyFont="1" applyBorder="1" applyAlignment="1">
      <alignment horizontal="right"/>
    </xf>
    <xf numFmtId="4" fontId="11" fillId="0" borderId="15" xfId="5" applyNumberFormat="1" applyFont="1" applyBorder="1" applyAlignment="1">
      <alignment horizontal="right"/>
    </xf>
    <xf numFmtId="4" fontId="11" fillId="0" borderId="15" xfId="5" applyNumberFormat="1" applyFont="1" applyBorder="1" applyAlignment="1"/>
    <xf numFmtId="4" fontId="8" fillId="0" borderId="16" xfId="5" applyNumberFormat="1" applyFont="1" applyBorder="1" applyAlignment="1"/>
    <xf numFmtId="0" fontId="2" fillId="0" borderId="0" xfId="0" applyFont="1" applyAlignment="1">
      <alignment horizontal="center" wrapText="1"/>
    </xf>
    <xf numFmtId="4" fontId="26" fillId="0" borderId="13" xfId="5" applyNumberFormat="1" applyFont="1" applyBorder="1" applyAlignment="1"/>
    <xf numFmtId="4" fontId="26" fillId="0" borderId="10" xfId="5" applyNumberFormat="1" applyFont="1" applyBorder="1" applyAlignment="1"/>
    <xf numFmtId="0" fontId="2" fillId="7" borderId="11" xfId="5" applyFill="1" applyBorder="1" applyAlignment="1">
      <alignment horizontal="center" wrapText="1"/>
    </xf>
    <xf numFmtId="0" fontId="2" fillId="7" borderId="12" xfId="5" applyFill="1" applyBorder="1" applyAlignment="1">
      <alignment horizontal="center"/>
    </xf>
    <xf numFmtId="4" fontId="2" fillId="7" borderId="12" xfId="5" applyNumberFormat="1" applyFill="1" applyBorder="1" applyAlignment="1">
      <alignment horizontal="right"/>
    </xf>
    <xf numFmtId="4" fontId="2" fillId="7" borderId="12" xfId="5" applyNumberFormat="1" applyFill="1" applyBorder="1" applyAlignment="1">
      <alignment horizontal="center"/>
    </xf>
    <xf numFmtId="4" fontId="2" fillId="7" borderId="13" xfId="5" applyNumberFormat="1" applyFill="1" applyBorder="1" applyAlignment="1">
      <alignment horizontal="center"/>
    </xf>
    <xf numFmtId="0" fontId="2" fillId="7" borderId="11" xfId="5" applyFill="1" applyBorder="1" applyAlignment="1">
      <alignment horizontal="center" vertical="center" wrapText="1"/>
    </xf>
    <xf numFmtId="0" fontId="2" fillId="7" borderId="12" xfId="5" applyFill="1" applyBorder="1" applyAlignment="1">
      <alignment horizontal="center" vertical="center"/>
    </xf>
    <xf numFmtId="4" fontId="2" fillId="7" borderId="12" xfId="5" applyNumberFormat="1" applyFill="1" applyBorder="1" applyAlignment="1">
      <alignment horizontal="right" vertical="center"/>
    </xf>
    <xf numFmtId="4" fontId="2" fillId="7" borderId="12" xfId="5" applyNumberFormat="1" applyFill="1" applyBorder="1" applyAlignment="1">
      <alignment horizontal="center" vertical="center"/>
    </xf>
    <xf numFmtId="4" fontId="2" fillId="7" borderId="13" xfId="5" applyNumberFormat="1" applyFill="1" applyBorder="1" applyAlignment="1">
      <alignment horizontal="center" vertical="center"/>
    </xf>
    <xf numFmtId="4" fontId="2" fillId="0" borderId="13" xfId="5" applyNumberFormat="1" applyBorder="1" applyAlignment="1">
      <alignment vertical="center"/>
    </xf>
    <xf numFmtId="4" fontId="2" fillId="0" borderId="0" xfId="5" applyNumberFormat="1" applyAlignment="1" applyProtection="1">
      <protection locked="0"/>
    </xf>
    <xf numFmtId="4" fontId="2" fillId="0" borderId="0" xfId="5" applyNumberFormat="1" applyAlignment="1" applyProtection="1">
      <alignment horizontal="right"/>
      <protection locked="0"/>
    </xf>
    <xf numFmtId="4" fontId="2" fillId="0" borderId="12" xfId="5" applyNumberFormat="1" applyBorder="1" applyAlignment="1" applyProtection="1">
      <alignment vertical="center"/>
      <protection locked="0"/>
    </xf>
  </cellXfs>
  <cellStyles count="8">
    <cellStyle name="Normal 2 2" xfId="1" xr:uid="{00000000-0005-0000-0000-000006000000}"/>
    <cellStyle name="Normal 4" xfId="2" xr:uid="{00000000-0005-0000-0000-000007000000}"/>
    <cellStyle name="Normal 5" xfId="3" xr:uid="{00000000-0005-0000-0000-000008000000}"/>
    <cellStyle name="Normal_ponder" xfId="4" xr:uid="{00000000-0005-0000-0000-000009000000}"/>
    <cellStyle name="Normalno" xfId="0" builtinId="0"/>
    <cellStyle name="Obično 2" xfId="5" xr:uid="{00000000-0005-0000-0000-00000A000000}"/>
    <cellStyle name="Obično 3" xfId="6" xr:uid="{00000000-0005-0000-0000-00000B000000}"/>
    <cellStyle name="Obično 4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40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295200</xdr:colOff>
      <xdr:row>292</xdr:row>
      <xdr:rowOff>133200</xdr:rowOff>
    </xdr:from>
    <xdr:to>
      <xdr:col>5</xdr:col>
      <xdr:colOff>367560</xdr:colOff>
      <xdr:row>293</xdr:row>
      <xdr:rowOff>72000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739840" y="56530800"/>
          <a:ext cx="72360" cy="205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96840</xdr:colOff>
      <xdr:row>237</xdr:row>
      <xdr:rowOff>5760</xdr:rowOff>
    </xdr:from>
    <xdr:to>
      <xdr:col>4</xdr:col>
      <xdr:colOff>236520</xdr:colOff>
      <xdr:row>284</xdr:row>
      <xdr:rowOff>33840</xdr:rowOff>
    </xdr:to>
    <xdr:pic>
      <xdr:nvPicPr>
        <xdr:cNvPr id="3" name="Picture 28" descr="rId1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6840" y="46173600"/>
          <a:ext cx="4949280" cy="70765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260280</xdr:colOff>
      <xdr:row>399</xdr:row>
      <xdr:rowOff>15120</xdr:rowOff>
    </xdr:from>
    <xdr:to>
      <xdr:col>3</xdr:col>
      <xdr:colOff>27720</xdr:colOff>
      <xdr:row>434</xdr:row>
      <xdr:rowOff>1800</xdr:rowOff>
    </xdr:to>
    <xdr:pic>
      <xdr:nvPicPr>
        <xdr:cNvPr id="4" name="Picture 15" descr="rId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 rot="21540000">
          <a:off x="260280" y="101038680"/>
          <a:ext cx="4042800" cy="6863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266760</xdr:colOff>
      <xdr:row>198</xdr:row>
      <xdr:rowOff>28440</xdr:rowOff>
    </xdr:from>
    <xdr:to>
      <xdr:col>3</xdr:col>
      <xdr:colOff>396000</xdr:colOff>
      <xdr:row>235</xdr:row>
      <xdr:rowOff>129240</xdr:rowOff>
    </xdr:to>
    <xdr:pic>
      <xdr:nvPicPr>
        <xdr:cNvPr id="5" name="Picture 25" descr="rId10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266760" y="37814040"/>
          <a:ext cx="4404600" cy="71492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43560</xdr:colOff>
      <xdr:row>434</xdr:row>
      <xdr:rowOff>34200</xdr:rowOff>
    </xdr:to>
    <xdr:pic>
      <xdr:nvPicPr>
        <xdr:cNvPr id="6" name="Picture 16" descr="rId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723960" y="109424520"/>
          <a:ext cx="43560" cy="34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148</xdr:row>
      <xdr:rowOff>136440</xdr:rowOff>
    </xdr:from>
    <xdr:to>
      <xdr:col>4</xdr:col>
      <xdr:colOff>316080</xdr:colOff>
      <xdr:row>197</xdr:row>
      <xdr:rowOff>38520</xdr:rowOff>
    </xdr:to>
    <xdr:pic>
      <xdr:nvPicPr>
        <xdr:cNvPr id="7" name="Picture 24" descr="rId9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5"/>
        <a:srcRect r="769" b="261"/>
        <a:stretch/>
      </xdr:blipFill>
      <xdr:spPr>
        <a:xfrm>
          <a:off x="0" y="27882720"/>
          <a:ext cx="5125680" cy="7331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43560</xdr:colOff>
      <xdr:row>434</xdr:row>
      <xdr:rowOff>34200</xdr:rowOff>
    </xdr:to>
    <xdr:pic>
      <xdr:nvPicPr>
        <xdr:cNvPr id="8" name="Picture 17" descr="rId2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723960" y="109424520"/>
          <a:ext cx="43560" cy="34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440640</xdr:colOff>
      <xdr:row>98</xdr:row>
      <xdr:rowOff>52200</xdr:rowOff>
    </xdr:from>
    <xdr:to>
      <xdr:col>3</xdr:col>
      <xdr:colOff>532080</xdr:colOff>
      <xdr:row>146</xdr:row>
      <xdr:rowOff>162360</xdr:rowOff>
    </xdr:to>
    <xdr:pic>
      <xdr:nvPicPr>
        <xdr:cNvPr id="9" name="Picture 23" descr="rId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 rot="21540000">
          <a:off x="440640" y="19225800"/>
          <a:ext cx="4366800" cy="7158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0</xdr:colOff>
      <xdr:row>433</xdr:row>
      <xdr:rowOff>0</xdr:rowOff>
    </xdr:from>
    <xdr:to>
      <xdr:col>1</xdr:col>
      <xdr:colOff>43560</xdr:colOff>
      <xdr:row>433</xdr:row>
      <xdr:rowOff>34200</xdr:rowOff>
    </xdr:to>
    <xdr:pic>
      <xdr:nvPicPr>
        <xdr:cNvPr id="10" name="Picture 18" descr="rId2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723960" y="107709840"/>
          <a:ext cx="43560" cy="34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220680</xdr:colOff>
      <xdr:row>44</xdr:row>
      <xdr:rowOff>180720</xdr:rowOff>
    </xdr:from>
    <xdr:to>
      <xdr:col>3</xdr:col>
      <xdr:colOff>207360</xdr:colOff>
      <xdr:row>97</xdr:row>
      <xdr:rowOff>148320</xdr:rowOff>
    </xdr:to>
    <xdr:pic>
      <xdr:nvPicPr>
        <xdr:cNvPr id="11" name="Picture 20" descr="rId7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 rot="21540000">
          <a:off x="220320" y="10210680"/>
          <a:ext cx="4262040" cy="72064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0</xdr:colOff>
      <xdr:row>433</xdr:row>
      <xdr:rowOff>0</xdr:rowOff>
    </xdr:from>
    <xdr:to>
      <xdr:col>2</xdr:col>
      <xdr:colOff>43560</xdr:colOff>
      <xdr:row>433</xdr:row>
      <xdr:rowOff>34200</xdr:rowOff>
    </xdr:to>
    <xdr:pic>
      <xdr:nvPicPr>
        <xdr:cNvPr id="12" name="Picture 19" descr="rId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3780000" y="107709840"/>
          <a:ext cx="43560" cy="34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28440</xdr:colOff>
      <xdr:row>312</xdr:row>
      <xdr:rowOff>47520</xdr:rowOff>
    </xdr:from>
    <xdr:to>
      <xdr:col>4</xdr:col>
      <xdr:colOff>433080</xdr:colOff>
      <xdr:row>344</xdr:row>
      <xdr:rowOff>834480</xdr:rowOff>
    </xdr:to>
    <xdr:sp macro="" textlink="">
      <xdr:nvSpPr>
        <xdr:cNvPr id="13" name="Picture 14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28440" y="64410480"/>
          <a:ext cx="5214240" cy="6882840"/>
        </a:xfrm>
        <a:prstGeom prst="rect">
          <a:avLst/>
        </a:prstGeom>
        <a:blipFill rotWithShape="0">
          <a:blip xmlns:r="http://schemas.openxmlformats.org/officeDocument/2006/relationships" r:embed="rId8"/>
          <a:srcRect/>
          <a:stretch/>
        </a:blip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 anchor="t" anchorCtr="1">
          <a:noAutofit/>
        </a:bodyPr>
        <a:lstStyle/>
        <a:p>
          <a:pPr>
            <a:lnSpc>
              <a:spcPct val="100000"/>
            </a:lnSpc>
          </a:pPr>
          <a:r>
            <a:rPr lang="hr-HR" sz="1800" b="0" u="none" strike="noStrike">
              <a:solidFill>
                <a:srgbClr val="000000"/>
              </a:solidFill>
              <a:effectLst/>
              <a:uFillTx/>
              <a:latin typeface="Times New Roman"/>
            </a:rPr>
            <a:t>+</a:t>
          </a:r>
          <a:endParaRPr lang="hr-HR" sz="18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endParaRPr lang="hr-HR" sz="18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endParaRPr lang="hr-HR" sz="18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63000</xdr:colOff>
      <xdr:row>435</xdr:row>
      <xdr:rowOff>25920</xdr:rowOff>
    </xdr:from>
    <xdr:to>
      <xdr:col>3</xdr:col>
      <xdr:colOff>487800</xdr:colOff>
      <xdr:row>473</xdr:row>
      <xdr:rowOff>50400</xdr:rowOff>
    </xdr:to>
    <xdr:pic>
      <xdr:nvPicPr>
        <xdr:cNvPr id="14" name="Picture 3" descr="rId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>
        <a:xfrm rot="21540000">
          <a:off x="63000" y="110212560"/>
          <a:ext cx="4700160" cy="7263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515</xdr:row>
      <xdr:rowOff>124200</xdr:rowOff>
    </xdr:from>
    <xdr:to>
      <xdr:col>5</xdr:col>
      <xdr:colOff>169920</xdr:colOff>
      <xdr:row>536</xdr:row>
      <xdr:rowOff>63000</xdr:rowOff>
    </xdr:to>
    <xdr:pic>
      <xdr:nvPicPr>
        <xdr:cNvPr id="15" name="Picture 10" descr="rId5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0" y="129360600"/>
          <a:ext cx="5614560" cy="39394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141480</xdr:colOff>
      <xdr:row>475</xdr:row>
      <xdr:rowOff>41040</xdr:rowOff>
    </xdr:from>
    <xdr:to>
      <xdr:col>4</xdr:col>
      <xdr:colOff>412920</xdr:colOff>
      <xdr:row>513</xdr:row>
      <xdr:rowOff>8280</xdr:rowOff>
    </xdr:to>
    <xdr:pic>
      <xdr:nvPicPr>
        <xdr:cNvPr id="16" name="Picture 4" descr="rId4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/>
      </xdr:nvPicPr>
      <xdr:blipFill>
        <a:blip xmlns:r="http://schemas.openxmlformats.org/officeDocument/2006/relationships" r:embed="rId11"/>
        <a:stretch/>
      </xdr:blipFill>
      <xdr:spPr>
        <a:xfrm>
          <a:off x="141480" y="120133440"/>
          <a:ext cx="5081040" cy="7206480"/>
        </a:xfrm>
        <a:prstGeom prst="rect">
          <a:avLst/>
        </a:prstGeom>
        <a:noFill/>
        <a:ln w="0">
          <a:noFill/>
        </a:ln>
      </xdr:spPr>
    </xdr:pic>
    <xdr:clientData/>
  </xdr:twoCellAnchor>
  <xdr:oneCellAnchor>
    <xdr:from>
      <xdr:col>5</xdr:col>
      <xdr:colOff>295200</xdr:colOff>
      <xdr:row>295</xdr:row>
      <xdr:rowOff>133200</xdr:rowOff>
    </xdr:from>
    <xdr:ext cx="72360" cy="20550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2510D6AD-6CD0-4E86-A71F-60BA07166D53}"/>
            </a:ext>
          </a:extLst>
        </xdr:cNvPr>
        <xdr:cNvSpPr/>
      </xdr:nvSpPr>
      <xdr:spPr>
        <a:xfrm>
          <a:off x="5743500" y="50406150"/>
          <a:ext cx="72360" cy="2055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295200</xdr:colOff>
      <xdr:row>298</xdr:row>
      <xdr:rowOff>133200</xdr:rowOff>
    </xdr:from>
    <xdr:ext cx="72360" cy="20550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AFBECDAD-5167-4EC6-A41F-165D311E7758}"/>
            </a:ext>
          </a:extLst>
        </xdr:cNvPr>
        <xdr:cNvSpPr/>
      </xdr:nvSpPr>
      <xdr:spPr>
        <a:xfrm>
          <a:off x="5743500" y="50406150"/>
          <a:ext cx="72360" cy="2055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295200</xdr:colOff>
      <xdr:row>301</xdr:row>
      <xdr:rowOff>133200</xdr:rowOff>
    </xdr:from>
    <xdr:ext cx="72360" cy="20550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ECA3439C-ABCD-4E86-AD12-03A1181E2A69}"/>
            </a:ext>
          </a:extLst>
        </xdr:cNvPr>
        <xdr:cNvSpPr/>
      </xdr:nvSpPr>
      <xdr:spPr>
        <a:xfrm>
          <a:off x="5743500" y="50406150"/>
          <a:ext cx="72360" cy="2055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295200</xdr:colOff>
      <xdr:row>304</xdr:row>
      <xdr:rowOff>133200</xdr:rowOff>
    </xdr:from>
    <xdr:ext cx="72360" cy="20550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24743D94-F024-495C-9191-EEC733840DA5}"/>
            </a:ext>
          </a:extLst>
        </xdr:cNvPr>
        <xdr:cNvSpPr/>
      </xdr:nvSpPr>
      <xdr:spPr>
        <a:xfrm>
          <a:off x="5743500" y="50406150"/>
          <a:ext cx="72360" cy="2055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295200</xdr:colOff>
      <xdr:row>307</xdr:row>
      <xdr:rowOff>133200</xdr:rowOff>
    </xdr:from>
    <xdr:ext cx="72360" cy="20550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B42A5A1A-4882-4D27-BAF1-805C2BA445C6}"/>
            </a:ext>
          </a:extLst>
        </xdr:cNvPr>
        <xdr:cNvSpPr/>
      </xdr:nvSpPr>
      <xdr:spPr>
        <a:xfrm>
          <a:off x="5743500" y="50406150"/>
          <a:ext cx="72360" cy="2055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295200</xdr:colOff>
      <xdr:row>362</xdr:row>
      <xdr:rowOff>133200</xdr:rowOff>
    </xdr:from>
    <xdr:ext cx="72360" cy="20550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8DC93188-EC02-4016-B217-FE2CFE5FDC60}"/>
            </a:ext>
          </a:extLst>
        </xdr:cNvPr>
        <xdr:cNvSpPr/>
      </xdr:nvSpPr>
      <xdr:spPr>
        <a:xfrm>
          <a:off x="5743500" y="54216150"/>
          <a:ext cx="72360" cy="2055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295200</xdr:colOff>
      <xdr:row>365</xdr:row>
      <xdr:rowOff>133200</xdr:rowOff>
    </xdr:from>
    <xdr:ext cx="72360" cy="20550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4A19F79E-7B5E-4919-BC5B-002B0ED9264E}"/>
            </a:ext>
          </a:extLst>
        </xdr:cNvPr>
        <xdr:cNvSpPr/>
      </xdr:nvSpPr>
      <xdr:spPr>
        <a:xfrm>
          <a:off x="5743500" y="54216150"/>
          <a:ext cx="72360" cy="2055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295200</xdr:colOff>
      <xdr:row>368</xdr:row>
      <xdr:rowOff>133200</xdr:rowOff>
    </xdr:from>
    <xdr:ext cx="72360" cy="20550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DFA5EA18-8E45-48D3-8ED5-E2A733AF3223}"/>
            </a:ext>
          </a:extLst>
        </xdr:cNvPr>
        <xdr:cNvSpPr/>
      </xdr:nvSpPr>
      <xdr:spPr>
        <a:xfrm>
          <a:off x="5743500" y="54216150"/>
          <a:ext cx="72360" cy="2055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295200</xdr:colOff>
      <xdr:row>371</xdr:row>
      <xdr:rowOff>133200</xdr:rowOff>
    </xdr:from>
    <xdr:ext cx="72360" cy="20550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5687E5DE-F210-4C84-BE2D-09D014972FA2}"/>
            </a:ext>
          </a:extLst>
        </xdr:cNvPr>
        <xdr:cNvSpPr/>
      </xdr:nvSpPr>
      <xdr:spPr>
        <a:xfrm>
          <a:off x="5743500" y="54216150"/>
          <a:ext cx="72360" cy="2055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295200</xdr:colOff>
      <xdr:row>374</xdr:row>
      <xdr:rowOff>133200</xdr:rowOff>
    </xdr:from>
    <xdr:ext cx="72360" cy="20550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6AE7357F-51AA-4E86-9403-2E96A0CCB57D}"/>
            </a:ext>
          </a:extLst>
        </xdr:cNvPr>
        <xdr:cNvSpPr/>
      </xdr:nvSpPr>
      <xdr:spPr>
        <a:xfrm>
          <a:off x="5743500" y="54216150"/>
          <a:ext cx="72360" cy="2055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295200</xdr:colOff>
      <xdr:row>377</xdr:row>
      <xdr:rowOff>133200</xdr:rowOff>
    </xdr:from>
    <xdr:ext cx="72360" cy="20550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736DA31A-F49C-4A0D-A3D3-E7CD6AAE1ECE}"/>
            </a:ext>
          </a:extLst>
        </xdr:cNvPr>
        <xdr:cNvSpPr/>
      </xdr:nvSpPr>
      <xdr:spPr>
        <a:xfrm>
          <a:off x="5743500" y="54216150"/>
          <a:ext cx="72360" cy="2055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295200</xdr:colOff>
      <xdr:row>381</xdr:row>
      <xdr:rowOff>133200</xdr:rowOff>
    </xdr:from>
    <xdr:ext cx="72360" cy="20550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39372CEE-D722-46C2-A51F-01EFDDA342E9}"/>
            </a:ext>
          </a:extLst>
        </xdr:cNvPr>
        <xdr:cNvSpPr/>
      </xdr:nvSpPr>
      <xdr:spPr>
        <a:xfrm>
          <a:off x="5743500" y="54216150"/>
          <a:ext cx="72360" cy="2055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295200</xdr:colOff>
      <xdr:row>381</xdr:row>
      <xdr:rowOff>133200</xdr:rowOff>
    </xdr:from>
    <xdr:ext cx="72360" cy="20550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45808610-3091-419B-95DF-D338CDE68464}"/>
            </a:ext>
          </a:extLst>
        </xdr:cNvPr>
        <xdr:cNvSpPr/>
      </xdr:nvSpPr>
      <xdr:spPr>
        <a:xfrm>
          <a:off x="5743500" y="54216150"/>
          <a:ext cx="72360" cy="2055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295200</xdr:colOff>
      <xdr:row>382</xdr:row>
      <xdr:rowOff>133200</xdr:rowOff>
    </xdr:from>
    <xdr:ext cx="72360" cy="20550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A9C8E26-74AE-43F4-B77A-81CE86AE60BB}"/>
            </a:ext>
          </a:extLst>
        </xdr:cNvPr>
        <xdr:cNvSpPr/>
      </xdr:nvSpPr>
      <xdr:spPr>
        <a:xfrm>
          <a:off x="5743500" y="54216150"/>
          <a:ext cx="72360" cy="2055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295200</xdr:colOff>
      <xdr:row>386</xdr:row>
      <xdr:rowOff>133200</xdr:rowOff>
    </xdr:from>
    <xdr:ext cx="72360" cy="20550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970840E1-B04E-4EEB-A197-D0CFF359F639}"/>
            </a:ext>
          </a:extLst>
        </xdr:cNvPr>
        <xdr:cNvSpPr/>
      </xdr:nvSpPr>
      <xdr:spPr>
        <a:xfrm>
          <a:off x="5743500" y="54216150"/>
          <a:ext cx="72360" cy="2055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295200</xdr:colOff>
      <xdr:row>389</xdr:row>
      <xdr:rowOff>133200</xdr:rowOff>
    </xdr:from>
    <xdr:ext cx="72360" cy="20550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85672CB0-41B5-45C4-8A91-823CD426450D}"/>
            </a:ext>
          </a:extLst>
        </xdr:cNvPr>
        <xdr:cNvSpPr/>
      </xdr:nvSpPr>
      <xdr:spPr>
        <a:xfrm>
          <a:off x="5743500" y="54216150"/>
          <a:ext cx="72360" cy="2055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295200</xdr:colOff>
      <xdr:row>392</xdr:row>
      <xdr:rowOff>133200</xdr:rowOff>
    </xdr:from>
    <xdr:ext cx="72360" cy="20550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A8EA7D83-7714-4787-900E-AAD716897350}"/>
            </a:ext>
          </a:extLst>
        </xdr:cNvPr>
        <xdr:cNvSpPr/>
      </xdr:nvSpPr>
      <xdr:spPr>
        <a:xfrm>
          <a:off x="5743500" y="54216150"/>
          <a:ext cx="72360" cy="2055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295200</xdr:colOff>
      <xdr:row>546</xdr:row>
      <xdr:rowOff>133200</xdr:rowOff>
    </xdr:from>
    <xdr:ext cx="72360" cy="20550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08A0CCB2-8C04-428F-8F53-3956A536B8FE}"/>
            </a:ext>
          </a:extLst>
        </xdr:cNvPr>
        <xdr:cNvSpPr/>
      </xdr:nvSpPr>
      <xdr:spPr>
        <a:xfrm>
          <a:off x="5743500" y="80524200"/>
          <a:ext cx="72360" cy="2055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295200</xdr:colOff>
      <xdr:row>549</xdr:row>
      <xdr:rowOff>133200</xdr:rowOff>
    </xdr:from>
    <xdr:ext cx="72360" cy="20550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F8F7878F-4DA4-4CA8-94B5-9178CBEDD5F2}"/>
            </a:ext>
          </a:extLst>
        </xdr:cNvPr>
        <xdr:cNvSpPr/>
      </xdr:nvSpPr>
      <xdr:spPr>
        <a:xfrm>
          <a:off x="5743500" y="80524200"/>
          <a:ext cx="72360" cy="2055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295200</xdr:colOff>
      <xdr:row>552</xdr:row>
      <xdr:rowOff>133200</xdr:rowOff>
    </xdr:from>
    <xdr:ext cx="72360" cy="20550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A931BDDF-0583-489E-829B-ECC21BF8C372}"/>
            </a:ext>
          </a:extLst>
        </xdr:cNvPr>
        <xdr:cNvSpPr/>
      </xdr:nvSpPr>
      <xdr:spPr>
        <a:xfrm>
          <a:off x="5743500" y="80524200"/>
          <a:ext cx="72360" cy="2055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295200</xdr:colOff>
      <xdr:row>561</xdr:row>
      <xdr:rowOff>133200</xdr:rowOff>
    </xdr:from>
    <xdr:ext cx="72360" cy="20550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B17DAAFD-0450-436F-9146-5EF187627805}"/>
            </a:ext>
          </a:extLst>
        </xdr:cNvPr>
        <xdr:cNvSpPr/>
      </xdr:nvSpPr>
      <xdr:spPr>
        <a:xfrm>
          <a:off x="5743500" y="115957200"/>
          <a:ext cx="72360" cy="2055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295200</xdr:colOff>
      <xdr:row>562</xdr:row>
      <xdr:rowOff>133200</xdr:rowOff>
    </xdr:from>
    <xdr:ext cx="72360" cy="20550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4B521262-8655-4DF9-9DC8-CF3A8B269628}"/>
            </a:ext>
          </a:extLst>
        </xdr:cNvPr>
        <xdr:cNvSpPr/>
      </xdr:nvSpPr>
      <xdr:spPr>
        <a:xfrm>
          <a:off x="5743500" y="115957200"/>
          <a:ext cx="72360" cy="2055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295200</xdr:colOff>
      <xdr:row>563</xdr:row>
      <xdr:rowOff>133200</xdr:rowOff>
    </xdr:from>
    <xdr:ext cx="72360" cy="20550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CCA3E160-077C-4D2C-A119-278FD556EF3A}"/>
            </a:ext>
          </a:extLst>
        </xdr:cNvPr>
        <xdr:cNvSpPr/>
      </xdr:nvSpPr>
      <xdr:spPr>
        <a:xfrm>
          <a:off x="5743500" y="115957200"/>
          <a:ext cx="72360" cy="2055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295200</xdr:colOff>
      <xdr:row>574</xdr:row>
      <xdr:rowOff>133200</xdr:rowOff>
    </xdr:from>
    <xdr:ext cx="72360" cy="20550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B9AE2200-72ED-4AEE-97DE-6922214546C2}"/>
            </a:ext>
          </a:extLst>
        </xdr:cNvPr>
        <xdr:cNvSpPr/>
      </xdr:nvSpPr>
      <xdr:spPr>
        <a:xfrm>
          <a:off x="5743500" y="119052825"/>
          <a:ext cx="72360" cy="2055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295200</xdr:colOff>
      <xdr:row>575</xdr:row>
      <xdr:rowOff>133200</xdr:rowOff>
    </xdr:from>
    <xdr:ext cx="72360" cy="20550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7B3B7222-6379-4247-B4C3-DD67B9F28CA3}"/>
            </a:ext>
          </a:extLst>
        </xdr:cNvPr>
        <xdr:cNvSpPr/>
      </xdr:nvSpPr>
      <xdr:spPr>
        <a:xfrm>
          <a:off x="5743500" y="119262375"/>
          <a:ext cx="72360" cy="2055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295200</xdr:colOff>
      <xdr:row>580</xdr:row>
      <xdr:rowOff>133200</xdr:rowOff>
    </xdr:from>
    <xdr:ext cx="72360" cy="20550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D674D4B3-E72B-43A2-9A7A-C332D3BD2E9E}"/>
            </a:ext>
          </a:extLst>
        </xdr:cNvPr>
        <xdr:cNvSpPr/>
      </xdr:nvSpPr>
      <xdr:spPr>
        <a:xfrm>
          <a:off x="5743500" y="119052825"/>
          <a:ext cx="72360" cy="2055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295200</xdr:colOff>
      <xdr:row>581</xdr:row>
      <xdr:rowOff>133200</xdr:rowOff>
    </xdr:from>
    <xdr:ext cx="72360" cy="20550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D8324E12-BB3C-4B7F-868F-6E2713BD599F}"/>
            </a:ext>
          </a:extLst>
        </xdr:cNvPr>
        <xdr:cNvSpPr/>
      </xdr:nvSpPr>
      <xdr:spPr>
        <a:xfrm>
          <a:off x="5743500" y="119262375"/>
          <a:ext cx="72360" cy="2055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295200</xdr:colOff>
      <xdr:row>591</xdr:row>
      <xdr:rowOff>133200</xdr:rowOff>
    </xdr:from>
    <xdr:ext cx="72360" cy="20550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83AE5BD3-6A99-4EF8-ABB9-EF2B0D1D3288}"/>
            </a:ext>
          </a:extLst>
        </xdr:cNvPr>
        <xdr:cNvSpPr/>
      </xdr:nvSpPr>
      <xdr:spPr>
        <a:xfrm>
          <a:off x="5743500" y="124586850"/>
          <a:ext cx="72360" cy="2055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295200</xdr:colOff>
      <xdr:row>594</xdr:row>
      <xdr:rowOff>133200</xdr:rowOff>
    </xdr:from>
    <xdr:ext cx="72360" cy="205500"/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B4291CB8-D34D-40E2-B1B4-5BEA34B4A5B3}"/>
            </a:ext>
          </a:extLst>
        </xdr:cNvPr>
        <xdr:cNvSpPr/>
      </xdr:nvSpPr>
      <xdr:spPr>
        <a:xfrm>
          <a:off x="5743500" y="124586850"/>
          <a:ext cx="72360" cy="2055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295200</xdr:colOff>
      <xdr:row>598</xdr:row>
      <xdr:rowOff>133200</xdr:rowOff>
    </xdr:from>
    <xdr:ext cx="72360" cy="205500"/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id="{8F8BA42C-13DC-46CC-8D7F-78A620375529}"/>
            </a:ext>
          </a:extLst>
        </xdr:cNvPr>
        <xdr:cNvSpPr/>
      </xdr:nvSpPr>
      <xdr:spPr>
        <a:xfrm>
          <a:off x="5743500" y="124586850"/>
          <a:ext cx="72360" cy="2055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295200</xdr:colOff>
      <xdr:row>601</xdr:row>
      <xdr:rowOff>133200</xdr:rowOff>
    </xdr:from>
    <xdr:ext cx="72360" cy="205500"/>
    <xdr:sp macro="" textlink="">
      <xdr:nvSpPr>
        <xdr:cNvPr id="55" name="Text Box 2">
          <a:extLst>
            <a:ext uri="{FF2B5EF4-FFF2-40B4-BE49-F238E27FC236}">
              <a16:creationId xmlns:a16="http://schemas.microsoft.com/office/drawing/2014/main" id="{E8ECA4ED-8918-4C41-B672-E03ECDEBA9AF}"/>
            </a:ext>
          </a:extLst>
        </xdr:cNvPr>
        <xdr:cNvSpPr/>
      </xdr:nvSpPr>
      <xdr:spPr>
        <a:xfrm>
          <a:off x="5743500" y="124586850"/>
          <a:ext cx="72360" cy="2055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295200</xdr:colOff>
      <xdr:row>610</xdr:row>
      <xdr:rowOff>133200</xdr:rowOff>
    </xdr:from>
    <xdr:ext cx="72360" cy="205500"/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BBDD86F3-6C84-450B-A656-F7D652A2AA88}"/>
            </a:ext>
          </a:extLst>
        </xdr:cNvPr>
        <xdr:cNvSpPr/>
      </xdr:nvSpPr>
      <xdr:spPr>
        <a:xfrm>
          <a:off x="5743500" y="131292450"/>
          <a:ext cx="72360" cy="2055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295200</xdr:colOff>
      <xdr:row>620</xdr:row>
      <xdr:rowOff>133200</xdr:rowOff>
    </xdr:from>
    <xdr:ext cx="72360" cy="205500"/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C3BB5CED-3DFA-4EBB-A58E-75D57780B2C7}"/>
            </a:ext>
          </a:extLst>
        </xdr:cNvPr>
        <xdr:cNvSpPr/>
      </xdr:nvSpPr>
      <xdr:spPr>
        <a:xfrm>
          <a:off x="5743500" y="133940400"/>
          <a:ext cx="72360" cy="2055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295200</xdr:colOff>
      <xdr:row>621</xdr:row>
      <xdr:rowOff>133200</xdr:rowOff>
    </xdr:from>
    <xdr:ext cx="72360" cy="205500"/>
    <xdr:sp macro="" textlink="">
      <xdr:nvSpPr>
        <xdr:cNvPr id="59" name="Text Box 2">
          <a:extLst>
            <a:ext uri="{FF2B5EF4-FFF2-40B4-BE49-F238E27FC236}">
              <a16:creationId xmlns:a16="http://schemas.microsoft.com/office/drawing/2014/main" id="{BB0ABC4B-CB61-470C-9847-6D588A072E04}"/>
            </a:ext>
          </a:extLst>
        </xdr:cNvPr>
        <xdr:cNvSpPr/>
      </xdr:nvSpPr>
      <xdr:spPr>
        <a:xfrm>
          <a:off x="5743500" y="133940400"/>
          <a:ext cx="72360" cy="2055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295200</xdr:colOff>
      <xdr:row>624</xdr:row>
      <xdr:rowOff>133200</xdr:rowOff>
    </xdr:from>
    <xdr:ext cx="72360" cy="205500"/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C5FE572C-7B37-4AD4-B31B-1F63B073F72C}"/>
            </a:ext>
          </a:extLst>
        </xdr:cNvPr>
        <xdr:cNvSpPr/>
      </xdr:nvSpPr>
      <xdr:spPr>
        <a:xfrm>
          <a:off x="5743500" y="133940400"/>
          <a:ext cx="72360" cy="2055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295200</xdr:colOff>
      <xdr:row>628</xdr:row>
      <xdr:rowOff>133200</xdr:rowOff>
    </xdr:from>
    <xdr:ext cx="72360" cy="205500"/>
    <xdr:sp macro="" textlink="">
      <xdr:nvSpPr>
        <xdr:cNvPr id="61" name="Text Box 2">
          <a:extLst>
            <a:ext uri="{FF2B5EF4-FFF2-40B4-BE49-F238E27FC236}">
              <a16:creationId xmlns:a16="http://schemas.microsoft.com/office/drawing/2014/main" id="{5D09C26B-3ADF-4067-91AE-DFEF7D29D83E}"/>
            </a:ext>
          </a:extLst>
        </xdr:cNvPr>
        <xdr:cNvSpPr/>
      </xdr:nvSpPr>
      <xdr:spPr>
        <a:xfrm>
          <a:off x="5743500" y="133940400"/>
          <a:ext cx="72360" cy="2055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295200</xdr:colOff>
      <xdr:row>629</xdr:row>
      <xdr:rowOff>133200</xdr:rowOff>
    </xdr:from>
    <xdr:ext cx="72360" cy="205500"/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07F3B3C7-61FF-4BDC-8B50-53C9B9094644}"/>
            </a:ext>
          </a:extLst>
        </xdr:cNvPr>
        <xdr:cNvSpPr/>
      </xdr:nvSpPr>
      <xdr:spPr>
        <a:xfrm>
          <a:off x="5743500" y="133940400"/>
          <a:ext cx="72360" cy="2055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295200</xdr:colOff>
      <xdr:row>630</xdr:row>
      <xdr:rowOff>133200</xdr:rowOff>
    </xdr:from>
    <xdr:ext cx="72360" cy="205500"/>
    <xdr:sp macro="" textlink="">
      <xdr:nvSpPr>
        <xdr:cNvPr id="63" name="Text Box 2">
          <a:extLst>
            <a:ext uri="{FF2B5EF4-FFF2-40B4-BE49-F238E27FC236}">
              <a16:creationId xmlns:a16="http://schemas.microsoft.com/office/drawing/2014/main" id="{F11B5AF2-7F0E-4895-BCB9-0E641ED809FE}"/>
            </a:ext>
          </a:extLst>
        </xdr:cNvPr>
        <xdr:cNvSpPr/>
      </xdr:nvSpPr>
      <xdr:spPr>
        <a:xfrm>
          <a:off x="5743500" y="133940400"/>
          <a:ext cx="72360" cy="2055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295200</xdr:colOff>
      <xdr:row>635</xdr:row>
      <xdr:rowOff>133200</xdr:rowOff>
    </xdr:from>
    <xdr:ext cx="72360" cy="205500"/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B654E2A1-B122-4781-8404-BA32A6F72CE8}"/>
            </a:ext>
          </a:extLst>
        </xdr:cNvPr>
        <xdr:cNvSpPr/>
      </xdr:nvSpPr>
      <xdr:spPr>
        <a:xfrm>
          <a:off x="5743500" y="133940400"/>
          <a:ext cx="72360" cy="2055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295200</xdr:colOff>
      <xdr:row>636</xdr:row>
      <xdr:rowOff>133200</xdr:rowOff>
    </xdr:from>
    <xdr:ext cx="72360" cy="205500"/>
    <xdr:sp macro="" textlink="">
      <xdr:nvSpPr>
        <xdr:cNvPr id="65" name="Text Box 2">
          <a:extLst>
            <a:ext uri="{FF2B5EF4-FFF2-40B4-BE49-F238E27FC236}">
              <a16:creationId xmlns:a16="http://schemas.microsoft.com/office/drawing/2014/main" id="{3051F240-272C-4D8E-9220-541741E31ABA}"/>
            </a:ext>
          </a:extLst>
        </xdr:cNvPr>
        <xdr:cNvSpPr/>
      </xdr:nvSpPr>
      <xdr:spPr>
        <a:xfrm>
          <a:off x="5743500" y="133940400"/>
          <a:ext cx="72360" cy="2055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295200</xdr:colOff>
      <xdr:row>637</xdr:row>
      <xdr:rowOff>133200</xdr:rowOff>
    </xdr:from>
    <xdr:ext cx="72360" cy="205500"/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7156534C-82E0-43D0-8477-050C7DC20C26}"/>
            </a:ext>
          </a:extLst>
        </xdr:cNvPr>
        <xdr:cNvSpPr/>
      </xdr:nvSpPr>
      <xdr:spPr>
        <a:xfrm>
          <a:off x="5743500" y="133940400"/>
          <a:ext cx="72360" cy="2055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295200</xdr:colOff>
      <xdr:row>638</xdr:row>
      <xdr:rowOff>133200</xdr:rowOff>
    </xdr:from>
    <xdr:ext cx="72360" cy="205500"/>
    <xdr:sp macro="" textlink="">
      <xdr:nvSpPr>
        <xdr:cNvPr id="67" name="Text Box 2">
          <a:extLst>
            <a:ext uri="{FF2B5EF4-FFF2-40B4-BE49-F238E27FC236}">
              <a16:creationId xmlns:a16="http://schemas.microsoft.com/office/drawing/2014/main" id="{6B8A13BD-8575-4A6E-AF45-BFD3CEB3E9BC}"/>
            </a:ext>
          </a:extLst>
        </xdr:cNvPr>
        <xdr:cNvSpPr/>
      </xdr:nvSpPr>
      <xdr:spPr>
        <a:xfrm>
          <a:off x="5743500" y="133940400"/>
          <a:ext cx="72360" cy="2055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295200</xdr:colOff>
      <xdr:row>642</xdr:row>
      <xdr:rowOff>133200</xdr:rowOff>
    </xdr:from>
    <xdr:ext cx="72360" cy="205500"/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0FB046FD-2760-4478-A995-38C24CCD9236}"/>
            </a:ext>
          </a:extLst>
        </xdr:cNvPr>
        <xdr:cNvSpPr/>
      </xdr:nvSpPr>
      <xdr:spPr>
        <a:xfrm>
          <a:off x="5743500" y="133940400"/>
          <a:ext cx="72360" cy="2055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295200</xdr:colOff>
      <xdr:row>643</xdr:row>
      <xdr:rowOff>133200</xdr:rowOff>
    </xdr:from>
    <xdr:ext cx="72360" cy="205500"/>
    <xdr:sp macro="" textlink="">
      <xdr:nvSpPr>
        <xdr:cNvPr id="69" name="Text Box 2">
          <a:extLst>
            <a:ext uri="{FF2B5EF4-FFF2-40B4-BE49-F238E27FC236}">
              <a16:creationId xmlns:a16="http://schemas.microsoft.com/office/drawing/2014/main" id="{990AAC12-D36E-4457-BFFB-DBA028D9FB63}"/>
            </a:ext>
          </a:extLst>
        </xdr:cNvPr>
        <xdr:cNvSpPr/>
      </xdr:nvSpPr>
      <xdr:spPr>
        <a:xfrm>
          <a:off x="5743500" y="133940400"/>
          <a:ext cx="72360" cy="2055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295200</xdr:colOff>
      <xdr:row>651</xdr:row>
      <xdr:rowOff>133200</xdr:rowOff>
    </xdr:from>
    <xdr:ext cx="72360" cy="205500"/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EA62C2DC-356A-489E-BE49-0F53AD5E4440}"/>
            </a:ext>
          </a:extLst>
        </xdr:cNvPr>
        <xdr:cNvSpPr/>
      </xdr:nvSpPr>
      <xdr:spPr>
        <a:xfrm>
          <a:off x="5743500" y="145227525"/>
          <a:ext cx="72360" cy="2055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295200</xdr:colOff>
      <xdr:row>652</xdr:row>
      <xdr:rowOff>133200</xdr:rowOff>
    </xdr:from>
    <xdr:ext cx="72360" cy="205500"/>
    <xdr:sp macro="" textlink="">
      <xdr:nvSpPr>
        <xdr:cNvPr id="71" name="Text Box 2">
          <a:extLst>
            <a:ext uri="{FF2B5EF4-FFF2-40B4-BE49-F238E27FC236}">
              <a16:creationId xmlns:a16="http://schemas.microsoft.com/office/drawing/2014/main" id="{015A5FA5-8D43-40F3-94AC-D250D27EB600}"/>
            </a:ext>
          </a:extLst>
        </xdr:cNvPr>
        <xdr:cNvSpPr/>
      </xdr:nvSpPr>
      <xdr:spPr>
        <a:xfrm>
          <a:off x="5743500" y="145456125"/>
          <a:ext cx="72360" cy="2055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295200</xdr:colOff>
      <xdr:row>652</xdr:row>
      <xdr:rowOff>133200</xdr:rowOff>
    </xdr:from>
    <xdr:ext cx="72360" cy="205500"/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4DF033E9-3726-42E8-98E6-71076A895F43}"/>
            </a:ext>
          </a:extLst>
        </xdr:cNvPr>
        <xdr:cNvSpPr/>
      </xdr:nvSpPr>
      <xdr:spPr>
        <a:xfrm>
          <a:off x="5743500" y="145227525"/>
          <a:ext cx="72360" cy="2055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295200</xdr:colOff>
      <xdr:row>653</xdr:row>
      <xdr:rowOff>133200</xdr:rowOff>
    </xdr:from>
    <xdr:ext cx="72360" cy="205500"/>
    <xdr:sp macro="" textlink="">
      <xdr:nvSpPr>
        <xdr:cNvPr id="73" name="Text Box 2">
          <a:extLst>
            <a:ext uri="{FF2B5EF4-FFF2-40B4-BE49-F238E27FC236}">
              <a16:creationId xmlns:a16="http://schemas.microsoft.com/office/drawing/2014/main" id="{F65E6F3A-B800-47B7-8E3D-125A973F1FBD}"/>
            </a:ext>
          </a:extLst>
        </xdr:cNvPr>
        <xdr:cNvSpPr/>
      </xdr:nvSpPr>
      <xdr:spPr>
        <a:xfrm>
          <a:off x="5743500" y="145456125"/>
          <a:ext cx="72360" cy="2055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295200</xdr:colOff>
      <xdr:row>656</xdr:row>
      <xdr:rowOff>133200</xdr:rowOff>
    </xdr:from>
    <xdr:ext cx="72360" cy="205500"/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EB2304DF-4758-4550-8789-3A66189B1428}"/>
            </a:ext>
          </a:extLst>
        </xdr:cNvPr>
        <xdr:cNvSpPr/>
      </xdr:nvSpPr>
      <xdr:spPr>
        <a:xfrm>
          <a:off x="5743500" y="145227525"/>
          <a:ext cx="72360" cy="2055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295200</xdr:colOff>
      <xdr:row>657</xdr:row>
      <xdr:rowOff>133200</xdr:rowOff>
    </xdr:from>
    <xdr:ext cx="72360" cy="205500"/>
    <xdr:sp macro="" textlink="">
      <xdr:nvSpPr>
        <xdr:cNvPr id="75" name="Text Box 2">
          <a:extLst>
            <a:ext uri="{FF2B5EF4-FFF2-40B4-BE49-F238E27FC236}">
              <a16:creationId xmlns:a16="http://schemas.microsoft.com/office/drawing/2014/main" id="{80680666-1ED6-4719-967E-9D2FB50C2927}"/>
            </a:ext>
          </a:extLst>
        </xdr:cNvPr>
        <xdr:cNvSpPr/>
      </xdr:nvSpPr>
      <xdr:spPr>
        <a:xfrm>
          <a:off x="5743500" y="145456125"/>
          <a:ext cx="72360" cy="2055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295200</xdr:colOff>
      <xdr:row>657</xdr:row>
      <xdr:rowOff>133200</xdr:rowOff>
    </xdr:from>
    <xdr:ext cx="72360" cy="205500"/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5033F320-4D38-4A56-AA91-45D6EA24627F}"/>
            </a:ext>
          </a:extLst>
        </xdr:cNvPr>
        <xdr:cNvSpPr/>
      </xdr:nvSpPr>
      <xdr:spPr>
        <a:xfrm>
          <a:off x="5743500" y="145227525"/>
          <a:ext cx="72360" cy="2055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295200</xdr:colOff>
      <xdr:row>658</xdr:row>
      <xdr:rowOff>133200</xdr:rowOff>
    </xdr:from>
    <xdr:ext cx="72360" cy="205500"/>
    <xdr:sp macro="" textlink="">
      <xdr:nvSpPr>
        <xdr:cNvPr id="77" name="Text Box 2">
          <a:extLst>
            <a:ext uri="{FF2B5EF4-FFF2-40B4-BE49-F238E27FC236}">
              <a16:creationId xmlns:a16="http://schemas.microsoft.com/office/drawing/2014/main" id="{A593C2BC-4715-449A-A6EF-B7F9A8769DEE}"/>
            </a:ext>
          </a:extLst>
        </xdr:cNvPr>
        <xdr:cNvSpPr/>
      </xdr:nvSpPr>
      <xdr:spPr>
        <a:xfrm>
          <a:off x="5743500" y="145456125"/>
          <a:ext cx="72360" cy="2055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295200</xdr:colOff>
      <xdr:row>661</xdr:row>
      <xdr:rowOff>133200</xdr:rowOff>
    </xdr:from>
    <xdr:ext cx="72360" cy="205500"/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EF7777A0-B47F-427D-B1CE-D9397A5C42BC}"/>
            </a:ext>
          </a:extLst>
        </xdr:cNvPr>
        <xdr:cNvSpPr/>
      </xdr:nvSpPr>
      <xdr:spPr>
        <a:xfrm>
          <a:off x="5743500" y="145227525"/>
          <a:ext cx="72360" cy="2055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295200</xdr:colOff>
      <xdr:row>662</xdr:row>
      <xdr:rowOff>133200</xdr:rowOff>
    </xdr:from>
    <xdr:ext cx="72360" cy="205500"/>
    <xdr:sp macro="" textlink="">
      <xdr:nvSpPr>
        <xdr:cNvPr id="79" name="Text Box 2">
          <a:extLst>
            <a:ext uri="{FF2B5EF4-FFF2-40B4-BE49-F238E27FC236}">
              <a16:creationId xmlns:a16="http://schemas.microsoft.com/office/drawing/2014/main" id="{9E04A812-AA0F-4F16-BDF8-3130F918C37C}"/>
            </a:ext>
          </a:extLst>
        </xdr:cNvPr>
        <xdr:cNvSpPr/>
      </xdr:nvSpPr>
      <xdr:spPr>
        <a:xfrm>
          <a:off x="5743500" y="145456125"/>
          <a:ext cx="72360" cy="2055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295200</xdr:colOff>
      <xdr:row>664</xdr:row>
      <xdr:rowOff>133200</xdr:rowOff>
    </xdr:from>
    <xdr:ext cx="72360" cy="205500"/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AD6C7226-33AC-4549-A49E-CCF8313E2CC0}"/>
            </a:ext>
          </a:extLst>
        </xdr:cNvPr>
        <xdr:cNvSpPr/>
      </xdr:nvSpPr>
      <xdr:spPr>
        <a:xfrm>
          <a:off x="5743500" y="145227525"/>
          <a:ext cx="72360" cy="2055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295200</xdr:colOff>
      <xdr:row>665</xdr:row>
      <xdr:rowOff>133200</xdr:rowOff>
    </xdr:from>
    <xdr:ext cx="72360" cy="205500"/>
    <xdr:sp macro="" textlink="">
      <xdr:nvSpPr>
        <xdr:cNvPr id="81" name="Text Box 2">
          <a:extLst>
            <a:ext uri="{FF2B5EF4-FFF2-40B4-BE49-F238E27FC236}">
              <a16:creationId xmlns:a16="http://schemas.microsoft.com/office/drawing/2014/main" id="{C21AB331-A9CD-4431-90E4-1832F97A3777}"/>
            </a:ext>
          </a:extLst>
        </xdr:cNvPr>
        <xdr:cNvSpPr/>
      </xdr:nvSpPr>
      <xdr:spPr>
        <a:xfrm>
          <a:off x="5743500" y="145456125"/>
          <a:ext cx="72360" cy="2055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295200</xdr:colOff>
      <xdr:row>667</xdr:row>
      <xdr:rowOff>133200</xdr:rowOff>
    </xdr:from>
    <xdr:ext cx="72360" cy="205500"/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91B265DB-AD5A-44ED-AF6F-D423ABB8D371}"/>
            </a:ext>
          </a:extLst>
        </xdr:cNvPr>
        <xdr:cNvSpPr/>
      </xdr:nvSpPr>
      <xdr:spPr>
        <a:xfrm>
          <a:off x="5743500" y="145227525"/>
          <a:ext cx="72360" cy="2055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295200</xdr:colOff>
      <xdr:row>668</xdr:row>
      <xdr:rowOff>133200</xdr:rowOff>
    </xdr:from>
    <xdr:ext cx="72360" cy="205500"/>
    <xdr:sp macro="" textlink="">
      <xdr:nvSpPr>
        <xdr:cNvPr id="83" name="Text Box 2">
          <a:extLst>
            <a:ext uri="{FF2B5EF4-FFF2-40B4-BE49-F238E27FC236}">
              <a16:creationId xmlns:a16="http://schemas.microsoft.com/office/drawing/2014/main" id="{6BFEF874-6B13-46CA-B387-4CE3F194FCF1}"/>
            </a:ext>
          </a:extLst>
        </xdr:cNvPr>
        <xdr:cNvSpPr/>
      </xdr:nvSpPr>
      <xdr:spPr>
        <a:xfrm>
          <a:off x="5743500" y="145456125"/>
          <a:ext cx="72360" cy="2055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295200</xdr:colOff>
      <xdr:row>670</xdr:row>
      <xdr:rowOff>133200</xdr:rowOff>
    </xdr:from>
    <xdr:ext cx="72360" cy="205500"/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1926013D-5E5A-4E49-A3E6-239F944031E8}"/>
            </a:ext>
          </a:extLst>
        </xdr:cNvPr>
        <xdr:cNvSpPr/>
      </xdr:nvSpPr>
      <xdr:spPr>
        <a:xfrm>
          <a:off x="5743500" y="145227525"/>
          <a:ext cx="72360" cy="2055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295200</xdr:colOff>
      <xdr:row>671</xdr:row>
      <xdr:rowOff>133200</xdr:rowOff>
    </xdr:from>
    <xdr:ext cx="72360" cy="205500"/>
    <xdr:sp macro="" textlink="">
      <xdr:nvSpPr>
        <xdr:cNvPr id="85" name="Text Box 2">
          <a:extLst>
            <a:ext uri="{FF2B5EF4-FFF2-40B4-BE49-F238E27FC236}">
              <a16:creationId xmlns:a16="http://schemas.microsoft.com/office/drawing/2014/main" id="{8776312B-A9C5-4344-93E1-FBA2975594A7}"/>
            </a:ext>
          </a:extLst>
        </xdr:cNvPr>
        <xdr:cNvSpPr/>
      </xdr:nvSpPr>
      <xdr:spPr>
        <a:xfrm>
          <a:off x="5743500" y="145456125"/>
          <a:ext cx="72360" cy="2055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295200</xdr:colOff>
      <xdr:row>673</xdr:row>
      <xdr:rowOff>133200</xdr:rowOff>
    </xdr:from>
    <xdr:ext cx="72360" cy="205500"/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197FCE58-1702-4BC2-BF29-7422FD2BF9E1}"/>
            </a:ext>
          </a:extLst>
        </xdr:cNvPr>
        <xdr:cNvSpPr/>
      </xdr:nvSpPr>
      <xdr:spPr>
        <a:xfrm>
          <a:off x="5743500" y="145227525"/>
          <a:ext cx="72360" cy="2055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295200</xdr:colOff>
      <xdr:row>674</xdr:row>
      <xdr:rowOff>133200</xdr:rowOff>
    </xdr:from>
    <xdr:ext cx="72360" cy="205500"/>
    <xdr:sp macro="" textlink="">
      <xdr:nvSpPr>
        <xdr:cNvPr id="89" name="Text Box 2">
          <a:extLst>
            <a:ext uri="{FF2B5EF4-FFF2-40B4-BE49-F238E27FC236}">
              <a16:creationId xmlns:a16="http://schemas.microsoft.com/office/drawing/2014/main" id="{8505FC6E-B0F9-4D16-A51B-7FF9C589FEE3}"/>
            </a:ext>
          </a:extLst>
        </xdr:cNvPr>
        <xdr:cNvSpPr/>
      </xdr:nvSpPr>
      <xdr:spPr>
        <a:xfrm>
          <a:off x="5743500" y="145456125"/>
          <a:ext cx="72360" cy="2055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295200</xdr:colOff>
      <xdr:row>676</xdr:row>
      <xdr:rowOff>133200</xdr:rowOff>
    </xdr:from>
    <xdr:ext cx="72360" cy="205500"/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DA0A8613-7CBA-4A97-BB4E-2D408EC27295}"/>
            </a:ext>
          </a:extLst>
        </xdr:cNvPr>
        <xdr:cNvSpPr/>
      </xdr:nvSpPr>
      <xdr:spPr>
        <a:xfrm>
          <a:off x="5743500" y="145227525"/>
          <a:ext cx="72360" cy="2055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295200</xdr:colOff>
      <xdr:row>677</xdr:row>
      <xdr:rowOff>133200</xdr:rowOff>
    </xdr:from>
    <xdr:ext cx="72360" cy="205500"/>
    <xdr:sp macro="" textlink="">
      <xdr:nvSpPr>
        <xdr:cNvPr id="91" name="Text Box 2">
          <a:extLst>
            <a:ext uri="{FF2B5EF4-FFF2-40B4-BE49-F238E27FC236}">
              <a16:creationId xmlns:a16="http://schemas.microsoft.com/office/drawing/2014/main" id="{FC302985-88D6-4233-9D84-71A91DBAB648}"/>
            </a:ext>
          </a:extLst>
        </xdr:cNvPr>
        <xdr:cNvSpPr/>
      </xdr:nvSpPr>
      <xdr:spPr>
        <a:xfrm>
          <a:off x="5743500" y="145456125"/>
          <a:ext cx="72360" cy="2055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295200</xdr:colOff>
      <xdr:row>679</xdr:row>
      <xdr:rowOff>133200</xdr:rowOff>
    </xdr:from>
    <xdr:ext cx="72360" cy="205500"/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02C99257-1BB9-4E41-9716-8A6E7C1D3608}"/>
            </a:ext>
          </a:extLst>
        </xdr:cNvPr>
        <xdr:cNvSpPr/>
      </xdr:nvSpPr>
      <xdr:spPr>
        <a:xfrm>
          <a:off x="5743500" y="145227525"/>
          <a:ext cx="72360" cy="2055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295200</xdr:colOff>
      <xdr:row>680</xdr:row>
      <xdr:rowOff>133200</xdr:rowOff>
    </xdr:from>
    <xdr:ext cx="72360" cy="205500"/>
    <xdr:sp macro="" textlink="">
      <xdr:nvSpPr>
        <xdr:cNvPr id="93" name="Text Box 2">
          <a:extLst>
            <a:ext uri="{FF2B5EF4-FFF2-40B4-BE49-F238E27FC236}">
              <a16:creationId xmlns:a16="http://schemas.microsoft.com/office/drawing/2014/main" id="{3DD0A6BD-4A03-4932-99E8-28B3E86501A4}"/>
            </a:ext>
          </a:extLst>
        </xdr:cNvPr>
        <xdr:cNvSpPr/>
      </xdr:nvSpPr>
      <xdr:spPr>
        <a:xfrm>
          <a:off x="5743500" y="145456125"/>
          <a:ext cx="72360" cy="2055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295200</xdr:colOff>
      <xdr:row>683</xdr:row>
      <xdr:rowOff>133200</xdr:rowOff>
    </xdr:from>
    <xdr:ext cx="72360" cy="205500"/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3D7E8E23-AA7D-482D-AED4-ABB1D689635B}"/>
            </a:ext>
          </a:extLst>
        </xdr:cNvPr>
        <xdr:cNvSpPr/>
      </xdr:nvSpPr>
      <xdr:spPr>
        <a:xfrm>
          <a:off x="5743500" y="145227525"/>
          <a:ext cx="72360" cy="2055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295200</xdr:colOff>
      <xdr:row>684</xdr:row>
      <xdr:rowOff>133200</xdr:rowOff>
    </xdr:from>
    <xdr:ext cx="72360" cy="205500"/>
    <xdr:sp macro="" textlink="">
      <xdr:nvSpPr>
        <xdr:cNvPr id="95" name="Text Box 2">
          <a:extLst>
            <a:ext uri="{FF2B5EF4-FFF2-40B4-BE49-F238E27FC236}">
              <a16:creationId xmlns:a16="http://schemas.microsoft.com/office/drawing/2014/main" id="{67331678-8EC9-47AE-BD5C-0E51A1426810}"/>
            </a:ext>
          </a:extLst>
        </xdr:cNvPr>
        <xdr:cNvSpPr/>
      </xdr:nvSpPr>
      <xdr:spPr>
        <a:xfrm>
          <a:off x="5743500" y="145456125"/>
          <a:ext cx="72360" cy="2055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295200</xdr:colOff>
      <xdr:row>684</xdr:row>
      <xdr:rowOff>133200</xdr:rowOff>
    </xdr:from>
    <xdr:ext cx="72360" cy="205500"/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4011E77A-8F40-4904-80AE-CF09AA2CF71A}"/>
            </a:ext>
          </a:extLst>
        </xdr:cNvPr>
        <xdr:cNvSpPr/>
      </xdr:nvSpPr>
      <xdr:spPr>
        <a:xfrm>
          <a:off x="5743500" y="145227525"/>
          <a:ext cx="72360" cy="2055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295200</xdr:colOff>
      <xdr:row>685</xdr:row>
      <xdr:rowOff>133200</xdr:rowOff>
    </xdr:from>
    <xdr:ext cx="72360" cy="205500"/>
    <xdr:sp macro="" textlink="">
      <xdr:nvSpPr>
        <xdr:cNvPr id="97" name="Text Box 2">
          <a:extLst>
            <a:ext uri="{FF2B5EF4-FFF2-40B4-BE49-F238E27FC236}">
              <a16:creationId xmlns:a16="http://schemas.microsoft.com/office/drawing/2014/main" id="{0620A28E-89D4-4EA5-9639-E756F6048FD1}"/>
            </a:ext>
          </a:extLst>
        </xdr:cNvPr>
        <xdr:cNvSpPr/>
      </xdr:nvSpPr>
      <xdr:spPr>
        <a:xfrm>
          <a:off x="5743500" y="145456125"/>
          <a:ext cx="72360" cy="2055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295200</xdr:colOff>
      <xdr:row>693</xdr:row>
      <xdr:rowOff>133200</xdr:rowOff>
    </xdr:from>
    <xdr:ext cx="72360" cy="205500"/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735971DE-4D04-4EB3-9AE6-D41776FDCFED}"/>
            </a:ext>
          </a:extLst>
        </xdr:cNvPr>
        <xdr:cNvSpPr/>
      </xdr:nvSpPr>
      <xdr:spPr>
        <a:xfrm>
          <a:off x="5743500" y="158953050"/>
          <a:ext cx="72360" cy="2055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295200</xdr:colOff>
      <xdr:row>693</xdr:row>
      <xdr:rowOff>133200</xdr:rowOff>
    </xdr:from>
    <xdr:ext cx="72360" cy="205500"/>
    <xdr:sp macro="" textlink="">
      <xdr:nvSpPr>
        <xdr:cNvPr id="99" name="Text Box 2">
          <a:extLst>
            <a:ext uri="{FF2B5EF4-FFF2-40B4-BE49-F238E27FC236}">
              <a16:creationId xmlns:a16="http://schemas.microsoft.com/office/drawing/2014/main" id="{AD2103F6-5D3A-49D9-A57F-9CD1571D91F1}"/>
            </a:ext>
          </a:extLst>
        </xdr:cNvPr>
        <xdr:cNvSpPr/>
      </xdr:nvSpPr>
      <xdr:spPr>
        <a:xfrm>
          <a:off x="5743500" y="158953050"/>
          <a:ext cx="72360" cy="2055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295200</xdr:colOff>
      <xdr:row>694</xdr:row>
      <xdr:rowOff>133200</xdr:rowOff>
    </xdr:from>
    <xdr:ext cx="72360" cy="205500"/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49749336-0A7D-47C4-B70B-AD814E1D76E7}"/>
            </a:ext>
          </a:extLst>
        </xdr:cNvPr>
        <xdr:cNvSpPr/>
      </xdr:nvSpPr>
      <xdr:spPr>
        <a:xfrm>
          <a:off x="5743500" y="159172125"/>
          <a:ext cx="72360" cy="2055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295200</xdr:colOff>
      <xdr:row>703</xdr:row>
      <xdr:rowOff>133200</xdr:rowOff>
    </xdr:from>
    <xdr:ext cx="72360" cy="205500"/>
    <xdr:sp macro="" textlink="">
      <xdr:nvSpPr>
        <xdr:cNvPr id="101" name="Text Box 2">
          <a:extLst>
            <a:ext uri="{FF2B5EF4-FFF2-40B4-BE49-F238E27FC236}">
              <a16:creationId xmlns:a16="http://schemas.microsoft.com/office/drawing/2014/main" id="{48A08B90-FA00-4052-A52A-BA601792157D}"/>
            </a:ext>
          </a:extLst>
        </xdr:cNvPr>
        <xdr:cNvSpPr/>
      </xdr:nvSpPr>
      <xdr:spPr>
        <a:xfrm>
          <a:off x="5743500" y="161210475"/>
          <a:ext cx="72360" cy="2055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295200</xdr:colOff>
      <xdr:row>712</xdr:row>
      <xdr:rowOff>133200</xdr:rowOff>
    </xdr:from>
    <xdr:ext cx="72360" cy="205500"/>
    <xdr:sp macro="" textlink="">
      <xdr:nvSpPr>
        <xdr:cNvPr id="103" name="Text Box 2">
          <a:extLst>
            <a:ext uri="{FF2B5EF4-FFF2-40B4-BE49-F238E27FC236}">
              <a16:creationId xmlns:a16="http://schemas.microsoft.com/office/drawing/2014/main" id="{3B867923-C30E-4516-8EE1-CE90362D0364}"/>
            </a:ext>
          </a:extLst>
        </xdr:cNvPr>
        <xdr:cNvSpPr/>
      </xdr:nvSpPr>
      <xdr:spPr>
        <a:xfrm>
          <a:off x="5743500" y="164048925"/>
          <a:ext cx="72360" cy="2055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"/>
  <sheetViews>
    <sheetView tabSelected="1" zoomScaleNormal="100" workbookViewId="0">
      <selection activeCell="L26" sqref="L26"/>
    </sheetView>
  </sheetViews>
  <sheetFormatPr defaultColWidth="8.375" defaultRowHeight="12.75" customHeight="1"/>
  <cols>
    <col min="2" max="2" width="14.25" customWidth="1"/>
    <col min="5" max="5" width="11" customWidth="1"/>
    <col min="6" max="6" width="15.875" customWidth="1"/>
    <col min="7" max="7" width="9.75" customWidth="1"/>
  </cols>
  <sheetData>
    <row r="1" spans="1:6" ht="15.75">
      <c r="A1" s="15"/>
      <c r="B1" s="16"/>
      <c r="C1" s="17"/>
      <c r="D1" s="17"/>
      <c r="E1" s="17"/>
      <c r="F1" s="18"/>
    </row>
    <row r="2" spans="1:6" ht="15.75">
      <c r="A2" s="19"/>
      <c r="B2" s="20" t="s">
        <v>0</v>
      </c>
      <c r="C2" s="21" t="s">
        <v>1</v>
      </c>
      <c r="D2" s="22"/>
      <c r="E2" s="22"/>
      <c r="F2" s="23"/>
    </row>
    <row r="3" spans="1:6" ht="15.75">
      <c r="A3" s="19"/>
      <c r="B3" s="20"/>
      <c r="C3" s="5" t="s">
        <v>2</v>
      </c>
      <c r="D3" s="5"/>
      <c r="E3" s="5"/>
      <c r="F3" s="5"/>
    </row>
    <row r="4" spans="1:6" ht="15.75">
      <c r="A4" s="19"/>
      <c r="B4" s="20"/>
      <c r="C4" s="24"/>
      <c r="D4" s="24"/>
      <c r="E4" s="24"/>
      <c r="F4" s="24"/>
    </row>
    <row r="5" spans="1:6" ht="15.75">
      <c r="A5" s="20"/>
      <c r="B5" s="20" t="s">
        <v>3</v>
      </c>
      <c r="C5" s="21" t="s">
        <v>4</v>
      </c>
      <c r="D5" s="22"/>
      <c r="E5" s="25"/>
      <c r="F5" s="23"/>
    </row>
    <row r="6" spans="1:6" ht="15.75">
      <c r="A6" s="20"/>
      <c r="B6" s="20"/>
      <c r="C6" s="20"/>
      <c r="D6" s="25"/>
      <c r="E6" s="25"/>
      <c r="F6" s="23"/>
    </row>
    <row r="7" spans="1:6" ht="15.75">
      <c r="A7" s="20"/>
      <c r="B7" s="20" t="s">
        <v>5</v>
      </c>
      <c r="C7" s="21" t="s">
        <v>6</v>
      </c>
      <c r="D7" s="22"/>
      <c r="E7" s="22"/>
      <c r="F7" s="26"/>
    </row>
    <row r="8" spans="1:6" ht="15.75">
      <c r="A8" s="20"/>
      <c r="B8" s="20"/>
      <c r="C8" s="21" t="s">
        <v>7</v>
      </c>
      <c r="D8" s="22"/>
      <c r="E8" s="22"/>
      <c r="F8" s="26"/>
    </row>
    <row r="9" spans="1:6" ht="15.75">
      <c r="A9" s="20"/>
      <c r="B9" s="20"/>
      <c r="C9" s="20"/>
      <c r="D9" s="25"/>
      <c r="E9" s="25"/>
      <c r="F9" s="23"/>
    </row>
    <row r="10" spans="1:6" ht="15.75">
      <c r="A10" s="20"/>
      <c r="B10" s="20"/>
      <c r="C10" s="20"/>
      <c r="D10" s="25"/>
      <c r="E10" s="25"/>
      <c r="F10" s="23"/>
    </row>
    <row r="11" spans="1:6" ht="15.75">
      <c r="A11" s="20"/>
      <c r="B11" s="20"/>
      <c r="C11" s="4"/>
      <c r="D11" s="4"/>
      <c r="E11" s="4"/>
      <c r="F11" s="4"/>
    </row>
    <row r="12" spans="1:6" ht="15.75">
      <c r="A12" s="19"/>
      <c r="B12" s="27"/>
      <c r="D12" s="25"/>
      <c r="E12" s="25"/>
      <c r="F12" s="23"/>
    </row>
    <row r="13" spans="1:6" ht="15.75">
      <c r="A13" s="19"/>
      <c r="B13" s="27"/>
      <c r="D13" s="25"/>
      <c r="E13" s="25"/>
      <c r="F13" s="23"/>
    </row>
    <row r="14" spans="1:6" ht="15.75">
      <c r="A14" s="19"/>
      <c r="B14" s="27"/>
      <c r="D14" s="25"/>
      <c r="E14" s="25"/>
      <c r="F14" s="23"/>
    </row>
    <row r="15" spans="1:6" ht="15.75">
      <c r="A15" s="19"/>
      <c r="B15" s="27"/>
      <c r="D15" s="25"/>
      <c r="E15" s="25"/>
      <c r="F15" s="23"/>
    </row>
    <row r="16" spans="1:6" ht="15.75">
      <c r="A16" s="19"/>
      <c r="B16" s="27"/>
      <c r="D16" s="25"/>
      <c r="E16" s="25"/>
      <c r="F16" s="23"/>
    </row>
    <row r="17" spans="1:6" ht="15.75">
      <c r="A17" s="19"/>
      <c r="B17" s="27"/>
      <c r="D17" s="25"/>
      <c r="E17" s="25"/>
      <c r="F17" s="23"/>
    </row>
    <row r="18" spans="1:6" ht="15.75">
      <c r="A18" s="19"/>
      <c r="B18" s="27"/>
      <c r="D18" s="25"/>
      <c r="E18" s="25"/>
      <c r="F18" s="23"/>
    </row>
    <row r="19" spans="1:6" ht="15.75">
      <c r="A19" s="19"/>
      <c r="B19" s="28"/>
      <c r="C19" s="29"/>
      <c r="D19" s="29"/>
      <c r="E19" s="29"/>
      <c r="F19" s="30"/>
    </row>
    <row r="20" spans="1:6" ht="15.75">
      <c r="A20" s="19"/>
      <c r="B20" s="31"/>
      <c r="C20" s="32"/>
      <c r="D20" s="32"/>
      <c r="E20" s="32"/>
      <c r="F20" s="33"/>
    </row>
    <row r="21" spans="1:6" ht="24.75" customHeight="1">
      <c r="A21" s="19"/>
      <c r="B21" s="3" t="s">
        <v>8</v>
      </c>
      <c r="C21" s="3"/>
      <c r="D21" s="3"/>
      <c r="E21" s="3"/>
      <c r="F21" s="3"/>
    </row>
    <row r="22" spans="1:6" ht="16.5" customHeight="1">
      <c r="A22" s="19"/>
      <c r="B22" s="2" t="s">
        <v>9</v>
      </c>
      <c r="C22" s="2"/>
      <c r="D22" s="2"/>
      <c r="E22" s="2"/>
      <c r="F22" s="2"/>
    </row>
    <row r="23" spans="1:6" ht="15.75">
      <c r="A23" s="19"/>
      <c r="B23" s="31"/>
      <c r="C23" s="32"/>
      <c r="D23" s="32"/>
      <c r="E23" s="32"/>
      <c r="F23" s="33"/>
    </row>
    <row r="24" spans="1:6" ht="16.5" customHeight="1">
      <c r="A24" s="19"/>
      <c r="B24" s="2" t="s">
        <v>10</v>
      </c>
      <c r="C24" s="2"/>
      <c r="D24" s="2"/>
      <c r="E24" s="2"/>
      <c r="F24" s="2"/>
    </row>
    <row r="25" spans="1:6" ht="15.75">
      <c r="A25" s="19"/>
      <c r="B25" s="34"/>
      <c r="C25" s="35"/>
      <c r="D25" s="35"/>
      <c r="E25" s="35"/>
      <c r="F25" s="36"/>
    </row>
    <row r="26" spans="1:6" ht="15.75">
      <c r="A26" s="19"/>
      <c r="B26" s="27"/>
      <c r="D26" s="25"/>
      <c r="E26" s="25"/>
      <c r="F26" s="23"/>
    </row>
    <row r="27" spans="1:6" ht="15.75">
      <c r="A27" s="19"/>
      <c r="B27" s="27"/>
      <c r="D27" s="25"/>
      <c r="E27" s="25"/>
      <c r="F27" s="23"/>
    </row>
    <row r="28" spans="1:6" ht="15.75">
      <c r="A28" s="19"/>
      <c r="B28" s="27"/>
      <c r="D28" s="25"/>
      <c r="E28" s="25"/>
      <c r="F28" s="23"/>
    </row>
    <row r="29" spans="1:6" ht="15.75">
      <c r="A29" s="19"/>
      <c r="B29" s="27"/>
      <c r="D29" s="25"/>
      <c r="E29" s="25"/>
      <c r="F29" s="23"/>
    </row>
    <row r="30" spans="1:6" ht="15.75">
      <c r="A30" s="19"/>
      <c r="B30" s="27"/>
      <c r="D30" s="25"/>
      <c r="E30" s="25"/>
      <c r="F30" s="23"/>
    </row>
    <row r="31" spans="1:6" ht="15.75">
      <c r="A31" s="19"/>
      <c r="B31" s="27"/>
      <c r="D31" s="25"/>
      <c r="E31" s="25"/>
      <c r="F31" s="23"/>
    </row>
    <row r="32" spans="1:6" ht="15.75">
      <c r="A32" s="19"/>
      <c r="B32" s="27"/>
      <c r="D32" s="25"/>
      <c r="E32" s="25"/>
      <c r="F32" s="23"/>
    </row>
    <row r="33" spans="1:7" ht="15.75">
      <c r="A33" s="19"/>
      <c r="B33" s="27"/>
      <c r="D33" s="25"/>
      <c r="F33" s="37" t="s">
        <v>11</v>
      </c>
      <c r="G33" s="37"/>
    </row>
    <row r="34" spans="1:7" ht="15.75">
      <c r="A34" s="19"/>
      <c r="B34" s="27"/>
      <c r="D34" s="25"/>
      <c r="F34" s="37" t="s">
        <v>12</v>
      </c>
      <c r="G34" s="37"/>
    </row>
    <row r="35" spans="1:7" ht="15.75">
      <c r="A35" s="19"/>
      <c r="B35" s="27"/>
      <c r="D35" s="25"/>
    </row>
    <row r="36" spans="1:7" ht="15.75">
      <c r="A36" s="19"/>
      <c r="B36" s="1"/>
      <c r="C36" s="1"/>
      <c r="D36" s="1"/>
      <c r="E36" s="1"/>
      <c r="F36" s="38"/>
    </row>
    <row r="37" spans="1:7" ht="15.75">
      <c r="A37" s="19"/>
      <c r="B37" s="39"/>
      <c r="C37" s="39"/>
      <c r="D37" s="39"/>
      <c r="E37" s="39"/>
      <c r="F37" s="40"/>
    </row>
    <row r="38" spans="1:7" ht="15.75">
      <c r="A38" s="19"/>
      <c r="B38" s="39"/>
      <c r="C38" s="39"/>
      <c r="D38" s="39"/>
      <c r="E38" s="39"/>
      <c r="F38" s="40"/>
    </row>
    <row r="39" spans="1:7" ht="15.75">
      <c r="A39" s="19"/>
      <c r="B39" s="39"/>
      <c r="C39" s="39"/>
      <c r="D39" s="39"/>
      <c r="E39" s="39"/>
      <c r="F39" s="40"/>
    </row>
    <row r="40" spans="1:7" ht="15.75">
      <c r="A40" s="19"/>
      <c r="B40" s="39"/>
      <c r="C40" s="39"/>
      <c r="D40" s="39"/>
      <c r="E40" s="39"/>
      <c r="F40" s="40"/>
    </row>
    <row r="41" spans="1:7" ht="15.75">
      <c r="A41" s="19"/>
      <c r="B41" s="39"/>
      <c r="C41" s="39"/>
      <c r="D41" s="39"/>
      <c r="E41" s="39"/>
      <c r="F41" s="40"/>
    </row>
    <row r="42" spans="1:7" ht="15.75">
      <c r="A42" s="19"/>
      <c r="B42" s="39"/>
      <c r="C42" s="39"/>
      <c r="D42" s="39"/>
      <c r="E42" s="39"/>
      <c r="F42" s="40"/>
    </row>
    <row r="43" spans="1:7" ht="15.75">
      <c r="A43" s="19"/>
      <c r="B43" s="39"/>
      <c r="C43" s="39"/>
      <c r="D43" s="39"/>
    </row>
    <row r="44" spans="1:7" ht="15.75">
      <c r="A44" s="19"/>
      <c r="B44" s="39"/>
      <c r="C44" s="39"/>
      <c r="D44" s="39"/>
      <c r="E44" s="39"/>
      <c r="F44" s="40"/>
    </row>
    <row r="45" spans="1:7" ht="14.1" customHeight="1">
      <c r="A45" s="19"/>
      <c r="B45" s="161" t="s">
        <v>13</v>
      </c>
      <c r="C45" s="161"/>
      <c r="D45" s="161"/>
      <c r="E45" s="161"/>
      <c r="F45" s="40"/>
    </row>
    <row r="46" spans="1:7" ht="15.75">
      <c r="A46" s="19"/>
      <c r="B46" s="39"/>
      <c r="C46" s="39"/>
      <c r="D46" s="39"/>
    </row>
    <row r="47" spans="1:7" ht="15.75">
      <c r="A47" s="19"/>
      <c r="B47" s="39"/>
      <c r="C47" s="39"/>
      <c r="D47" s="39"/>
    </row>
  </sheetData>
  <mergeCells count="7">
    <mergeCell ref="B36:E36"/>
    <mergeCell ref="B45:E45"/>
    <mergeCell ref="C3:F3"/>
    <mergeCell ref="C11:F11"/>
    <mergeCell ref="B21:F21"/>
    <mergeCell ref="B22:F22"/>
    <mergeCell ref="B24:F24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39062"/>
  <sheetViews>
    <sheetView topLeftCell="A285" zoomScaleNormal="100" workbookViewId="0">
      <selection activeCell="I292" sqref="I292"/>
    </sheetView>
  </sheetViews>
  <sheetFormatPr defaultColWidth="9" defaultRowHeight="12.75" customHeight="1" outlineLevelRow="1"/>
  <cols>
    <col min="1" max="1" width="9.5" style="41" customWidth="1"/>
    <col min="2" max="2" width="40.125" style="42" customWidth="1"/>
    <col min="3" max="3" width="6.5" style="43" customWidth="1"/>
    <col min="4" max="4" width="7" style="44" customWidth="1"/>
    <col min="5" max="5" width="8.375" style="45" customWidth="1"/>
    <col min="6" max="6" width="9.625" style="45" customWidth="1"/>
    <col min="7" max="7" width="8.375" customWidth="1"/>
  </cols>
  <sheetData>
    <row r="1" spans="1:6" ht="15.75">
      <c r="B1"/>
      <c r="C1"/>
      <c r="D1"/>
      <c r="E1"/>
      <c r="F1"/>
    </row>
    <row r="2" spans="1:6" ht="18.95" hidden="1" customHeight="1">
      <c r="A2"/>
      <c r="B2"/>
      <c r="C2"/>
      <c r="D2"/>
      <c r="E2"/>
      <c r="F2"/>
    </row>
    <row r="3" spans="1:6" ht="15.75" hidden="1">
      <c r="A3"/>
      <c r="B3"/>
      <c r="C3"/>
      <c r="D3"/>
      <c r="E3"/>
      <c r="F3"/>
    </row>
    <row r="4" spans="1:6" ht="15.75" hidden="1">
      <c r="A4"/>
      <c r="B4"/>
      <c r="C4"/>
      <c r="D4"/>
      <c r="E4"/>
      <c r="F4"/>
    </row>
    <row r="5" spans="1:6" ht="15.75" hidden="1">
      <c r="A5"/>
      <c r="B5"/>
      <c r="C5"/>
      <c r="D5"/>
      <c r="E5"/>
      <c r="F5"/>
    </row>
    <row r="6" spans="1:6" ht="26.45" hidden="1" customHeight="1">
      <c r="A6"/>
      <c r="B6"/>
      <c r="C6"/>
      <c r="D6"/>
      <c r="E6"/>
      <c r="F6"/>
    </row>
    <row r="7" spans="1:6" ht="18" hidden="1" customHeight="1">
      <c r="A7"/>
      <c r="B7"/>
      <c r="C7"/>
      <c r="D7"/>
      <c r="E7"/>
      <c r="F7"/>
    </row>
    <row r="8" spans="1:6" ht="18" hidden="1" customHeight="1">
      <c r="A8"/>
      <c r="B8"/>
      <c r="C8"/>
      <c r="D8"/>
      <c r="E8"/>
      <c r="F8"/>
    </row>
    <row r="9" spans="1:6" ht="18" hidden="1" customHeight="1">
      <c r="A9"/>
      <c r="B9"/>
      <c r="C9"/>
      <c r="D9"/>
      <c r="E9"/>
      <c r="F9"/>
    </row>
    <row r="10" spans="1:6" ht="18" hidden="1" customHeight="1">
      <c r="A10"/>
      <c r="B10"/>
      <c r="C10"/>
      <c r="D10"/>
      <c r="E10"/>
      <c r="F10"/>
    </row>
    <row r="11" spans="1:6" ht="18" hidden="1" customHeight="1">
      <c r="A11"/>
      <c r="B11"/>
      <c r="C11"/>
      <c r="D11"/>
      <c r="E11"/>
      <c r="F11"/>
    </row>
    <row r="12" spans="1:6" ht="18" hidden="1" customHeight="1">
      <c r="A12"/>
      <c r="B12"/>
      <c r="C12"/>
      <c r="D12"/>
      <c r="E12"/>
      <c r="F12"/>
    </row>
    <row r="13" spans="1:6" ht="18" hidden="1" customHeight="1">
      <c r="A13"/>
      <c r="B13"/>
      <c r="C13"/>
      <c r="D13"/>
      <c r="E13"/>
      <c r="F13"/>
    </row>
    <row r="14" spans="1:6" ht="18" hidden="1" customHeight="1">
      <c r="A14"/>
      <c r="B14"/>
      <c r="C14"/>
      <c r="D14"/>
      <c r="E14"/>
      <c r="F14"/>
    </row>
    <row r="15" spans="1:6" ht="18" hidden="1" customHeight="1">
      <c r="A15"/>
      <c r="B15"/>
      <c r="C15"/>
      <c r="D15"/>
      <c r="E15"/>
      <c r="F15"/>
    </row>
    <row r="16" spans="1:6" ht="18" hidden="1" customHeight="1">
      <c r="A16"/>
      <c r="B16"/>
      <c r="C16"/>
      <c r="D16"/>
      <c r="E16"/>
      <c r="F16"/>
    </row>
    <row r="17" spans="1:7" ht="53.45" customHeight="1">
      <c r="A17"/>
      <c r="B17" s="46" t="s">
        <v>14</v>
      </c>
      <c r="C17"/>
      <c r="D17"/>
      <c r="E17"/>
      <c r="F17"/>
    </row>
    <row r="18" spans="1:7" ht="17.100000000000001" customHeight="1">
      <c r="A18"/>
      <c r="B18"/>
      <c r="C18"/>
      <c r="D18"/>
      <c r="E18"/>
      <c r="F18"/>
    </row>
    <row r="19" spans="1:7" ht="15.75" customHeight="1"/>
    <row r="20" spans="1:7" ht="15.75"/>
    <row r="21" spans="1:7" ht="18" customHeight="1">
      <c r="B21" s="47" t="s">
        <v>15</v>
      </c>
    </row>
    <row r="22" spans="1:7" ht="13.5" customHeight="1">
      <c r="B22" s="48"/>
    </row>
    <row r="23" spans="1:7" ht="44.1" customHeight="1">
      <c r="B23" s="49" t="s">
        <v>16</v>
      </c>
    </row>
    <row r="24" spans="1:7" ht="14.1" customHeight="1">
      <c r="A24"/>
      <c r="B24"/>
      <c r="C24"/>
      <c r="D24"/>
      <c r="E24"/>
      <c r="F24"/>
    </row>
    <row r="25" spans="1:7" ht="30">
      <c r="B25" s="50" t="s">
        <v>17</v>
      </c>
    </row>
    <row r="26" spans="1:7" ht="12" customHeight="1">
      <c r="A26" s="14"/>
      <c r="B26" s="14"/>
      <c r="C26" s="14"/>
      <c r="D26" s="14"/>
      <c r="E26" s="14"/>
      <c r="F26" s="14"/>
      <c r="G26" s="14"/>
    </row>
    <row r="27" spans="1:7" ht="33.6" customHeight="1">
      <c r="B27" s="50" t="s">
        <v>18</v>
      </c>
    </row>
    <row r="28" spans="1:7" ht="14.1" customHeight="1">
      <c r="B28" s="48"/>
    </row>
    <row r="29" spans="1:7" ht="36" customHeight="1">
      <c r="B29" s="51" t="s">
        <v>19</v>
      </c>
    </row>
    <row r="30" spans="1:7" ht="15.75">
      <c r="B30" s="48"/>
    </row>
    <row r="31" spans="1:7" ht="15.75">
      <c r="B31" s="48"/>
    </row>
    <row r="32" spans="1:7" ht="15.75">
      <c r="B32" s="48"/>
    </row>
    <row r="33" spans="1:14" ht="15.75">
      <c r="B33" s="48"/>
    </row>
    <row r="34" spans="1:14" ht="15.75">
      <c r="B34" s="47" t="s">
        <v>20</v>
      </c>
      <c r="C34" s="52"/>
      <c r="D34" s="53"/>
      <c r="E34" s="54"/>
    </row>
    <row r="35" spans="1:14" ht="15.75">
      <c r="B35" s="49"/>
      <c r="C35" s="52"/>
      <c r="D35" s="53"/>
      <c r="E35" s="54"/>
    </row>
    <row r="36" spans="1:14" ht="62.1" customHeight="1">
      <c r="B36" s="55" t="s">
        <v>21</v>
      </c>
      <c r="C36" s="56"/>
      <c r="D36" s="57"/>
      <c r="E36" s="58"/>
    </row>
    <row r="37" spans="1:14" ht="15.75">
      <c r="B37" s="55"/>
      <c r="C37" s="56"/>
      <c r="D37" s="57"/>
      <c r="E37" s="58"/>
    </row>
    <row r="38" spans="1:14" ht="121.5" customHeight="1">
      <c r="B38" s="55" t="s">
        <v>22</v>
      </c>
      <c r="C38" s="56"/>
      <c r="D38" s="57"/>
      <c r="E38" s="58"/>
    </row>
    <row r="39" spans="1:14" ht="15.75">
      <c r="B39" s="55"/>
      <c r="C39" s="56"/>
      <c r="D39" s="57"/>
      <c r="E39" s="58"/>
    </row>
    <row r="40" spans="1:14" ht="15.75">
      <c r="B40" s="55"/>
      <c r="C40" s="56"/>
      <c r="D40" s="57"/>
      <c r="E40" s="58"/>
      <c r="N40" s="59"/>
    </row>
    <row r="41" spans="1:14" ht="15.75">
      <c r="A41" s="60"/>
      <c r="B41" s="61" t="s">
        <v>23</v>
      </c>
      <c r="C41" s="62"/>
      <c r="D41" s="62"/>
      <c r="E41" s="62"/>
      <c r="F41" s="63"/>
    </row>
    <row r="42" spans="1:14" ht="15.75">
      <c r="A42" s="60"/>
      <c r="B42" s="62" t="s">
        <v>24</v>
      </c>
      <c r="C42" s="62"/>
      <c r="D42" s="62"/>
      <c r="E42" s="62"/>
      <c r="F42" s="63"/>
    </row>
    <row r="43" spans="1:14" ht="21.95" customHeight="1">
      <c r="A43" s="60"/>
      <c r="B43" s="62" t="s">
        <v>25</v>
      </c>
      <c r="C43" s="62"/>
      <c r="D43" s="62"/>
      <c r="E43" s="62"/>
      <c r="F43" s="63"/>
    </row>
    <row r="44" spans="1:14" ht="15.75">
      <c r="A44" s="13"/>
      <c r="B44" s="13"/>
      <c r="C44" s="13"/>
      <c r="D44" s="13"/>
      <c r="E44" s="13"/>
      <c r="F44" s="13"/>
      <c r="G44" s="13"/>
    </row>
    <row r="45" spans="1:14" ht="15.75">
      <c r="A45" s="13"/>
      <c r="B45" s="13"/>
      <c r="C45" s="13"/>
      <c r="D45" s="13"/>
      <c r="E45" s="13"/>
      <c r="F45" s="13"/>
      <c r="G45" s="13"/>
    </row>
    <row r="46" spans="1:14" ht="15.75" hidden="1">
      <c r="A46" s="13"/>
      <c r="B46" s="13"/>
      <c r="C46" s="13"/>
      <c r="D46" s="13"/>
      <c r="E46" s="13"/>
      <c r="F46" s="13"/>
      <c r="G46" s="13"/>
    </row>
    <row r="47" spans="1:14" ht="15.75" hidden="1">
      <c r="A47" s="13"/>
      <c r="B47" s="13"/>
      <c r="C47" s="13"/>
      <c r="D47" s="13"/>
      <c r="E47" s="13"/>
      <c r="F47" s="13"/>
      <c r="G47" s="13"/>
    </row>
    <row r="48" spans="1:14" ht="15.75" hidden="1">
      <c r="A48" s="13"/>
      <c r="B48" s="13"/>
      <c r="C48" s="13"/>
      <c r="D48" s="13"/>
      <c r="E48" s="13"/>
      <c r="F48" s="13"/>
      <c r="G48" s="13"/>
    </row>
    <row r="49" spans="1:16" ht="15.75" hidden="1">
      <c r="A49" s="13"/>
      <c r="B49" s="13"/>
      <c r="C49" s="13"/>
      <c r="D49" s="13"/>
      <c r="E49" s="13"/>
      <c r="F49" s="13"/>
      <c r="G49" s="13"/>
    </row>
    <row r="50" spans="1:16" ht="15.75" hidden="1">
      <c r="A50" s="13"/>
      <c r="B50" s="13"/>
      <c r="C50" s="13"/>
      <c r="D50" s="13"/>
      <c r="E50" s="13"/>
      <c r="F50" s="13"/>
      <c r="G50" s="13"/>
    </row>
    <row r="51" spans="1:16" ht="15.75" hidden="1">
      <c r="A51" s="13"/>
      <c r="B51" s="13"/>
      <c r="C51" s="13"/>
      <c r="D51" s="13"/>
      <c r="E51" s="13"/>
      <c r="F51" s="13"/>
      <c r="G51" s="13"/>
    </row>
    <row r="52" spans="1:16" ht="15.75" hidden="1">
      <c r="A52" s="13"/>
      <c r="B52" s="13"/>
      <c r="C52" s="13"/>
      <c r="D52" s="13"/>
      <c r="E52" s="13"/>
      <c r="F52" s="13"/>
      <c r="G52" s="13"/>
    </row>
    <row r="53" spans="1:16" ht="15.75" hidden="1">
      <c r="A53" s="13"/>
      <c r="B53" s="13"/>
      <c r="C53" s="13"/>
      <c r="D53" s="13"/>
      <c r="E53" s="13"/>
      <c r="F53" s="13"/>
      <c r="G53" s="13"/>
    </row>
    <row r="54" spans="1:16" ht="15.75" hidden="1">
      <c r="A54" s="13"/>
      <c r="B54" s="13"/>
      <c r="C54" s="13"/>
      <c r="D54" s="13"/>
      <c r="E54" s="13"/>
      <c r="F54" s="13"/>
      <c r="G54" s="13"/>
    </row>
    <row r="55" spans="1:16" ht="15.75" hidden="1">
      <c r="A55" s="13"/>
      <c r="B55" s="13"/>
      <c r="C55" s="13"/>
      <c r="D55" s="13"/>
      <c r="E55" s="13"/>
      <c r="F55" s="13"/>
      <c r="G55" s="13"/>
    </row>
    <row r="56" spans="1:16" ht="15.75" hidden="1">
      <c r="A56" s="13"/>
      <c r="B56" s="13"/>
      <c r="C56" s="13"/>
      <c r="D56" s="13"/>
      <c r="E56" s="13"/>
      <c r="F56" s="13"/>
      <c r="G56" s="13"/>
    </row>
    <row r="57" spans="1:16" ht="15.75" hidden="1">
      <c r="A57" s="13"/>
      <c r="B57" s="13"/>
      <c r="C57" s="13"/>
      <c r="D57" s="13"/>
      <c r="E57" s="13"/>
      <c r="F57" s="13"/>
      <c r="G57" s="13"/>
    </row>
    <row r="58" spans="1:16" ht="15.75" hidden="1">
      <c r="A58" s="13"/>
      <c r="B58" s="13"/>
      <c r="C58" s="13"/>
      <c r="D58" s="13"/>
      <c r="E58" s="13"/>
      <c r="F58" s="13"/>
      <c r="G58" s="13"/>
    </row>
    <row r="59" spans="1:16" ht="15.75" hidden="1">
      <c r="A59" s="13"/>
      <c r="B59" s="13"/>
      <c r="C59" s="13"/>
      <c r="D59" s="13"/>
      <c r="E59" s="13"/>
      <c r="F59" s="13"/>
      <c r="G59" s="13"/>
    </row>
    <row r="60" spans="1:16" ht="15.75" hidden="1">
      <c r="A60" s="13"/>
      <c r="B60" s="13"/>
      <c r="C60" s="13"/>
      <c r="D60" s="13"/>
      <c r="E60" s="13"/>
      <c r="F60" s="13"/>
      <c r="G60" s="13"/>
      <c r="H60" s="64"/>
      <c r="I60" s="64"/>
      <c r="J60" s="64"/>
      <c r="K60" s="64"/>
      <c r="L60" s="64"/>
      <c r="M60" s="64"/>
      <c r="N60" s="64"/>
      <c r="O60" s="64"/>
      <c r="P60" s="64"/>
    </row>
    <row r="61" spans="1:16" ht="15.75">
      <c r="B61" s="65"/>
      <c r="C61" s="65"/>
      <c r="E61" s="66"/>
      <c r="F61" s="66"/>
    </row>
    <row r="62" spans="1:16" ht="15.75">
      <c r="B62" s="67" t="s">
        <v>26</v>
      </c>
      <c r="C62" s="65"/>
      <c r="E62" s="66"/>
      <c r="F62" s="66"/>
    </row>
    <row r="63" spans="1:16" ht="15.75">
      <c r="B63" s="65"/>
      <c r="C63" s="65"/>
      <c r="E63" s="66"/>
      <c r="F63" s="66"/>
    </row>
    <row r="64" spans="1:16" ht="15.75">
      <c r="A64" s="68"/>
      <c r="B64" s="69"/>
      <c r="C64" s="69"/>
      <c r="E64" s="66"/>
      <c r="F64" s="66"/>
    </row>
    <row r="65" spans="1:6" ht="15.75">
      <c r="A65" s="68"/>
      <c r="B65" s="69"/>
      <c r="C65" s="69"/>
      <c r="E65" s="66"/>
      <c r="F65" s="66"/>
    </row>
    <row r="66" spans="1:6" ht="15.75">
      <c r="A66" s="68"/>
      <c r="B66" s="69"/>
      <c r="C66" s="69"/>
      <c r="E66" s="66"/>
      <c r="F66" s="66"/>
    </row>
    <row r="67" spans="1:6" ht="15.75">
      <c r="A67" s="68"/>
      <c r="B67" s="69"/>
      <c r="C67" s="69"/>
      <c r="E67" s="66"/>
      <c r="F67" s="66"/>
    </row>
    <row r="68" spans="1:6" ht="15.75">
      <c r="A68" s="68"/>
      <c r="B68" s="69"/>
      <c r="C68" s="69"/>
      <c r="E68" s="66"/>
      <c r="F68" s="66"/>
    </row>
    <row r="69" spans="1:6" ht="15.75">
      <c r="A69" s="68"/>
      <c r="B69" s="69"/>
      <c r="C69" s="69"/>
      <c r="E69" s="66"/>
      <c r="F69" s="66"/>
    </row>
    <row r="70" spans="1:6" ht="15.75">
      <c r="A70" s="68"/>
      <c r="B70" s="69"/>
      <c r="C70" s="69"/>
      <c r="E70" s="66"/>
      <c r="F70" s="66"/>
    </row>
    <row r="71" spans="1:6" ht="15.75">
      <c r="A71" s="68"/>
      <c r="B71" s="69"/>
      <c r="C71" s="69"/>
      <c r="E71" s="66"/>
      <c r="F71" s="66"/>
    </row>
    <row r="72" spans="1:6" ht="15.75">
      <c r="A72" s="68"/>
      <c r="B72" s="69"/>
      <c r="C72" s="69"/>
      <c r="E72" s="66"/>
      <c r="F72" s="66"/>
    </row>
    <row r="73" spans="1:6" ht="15.75">
      <c r="A73" s="68"/>
      <c r="B73" s="69"/>
      <c r="C73" s="69"/>
      <c r="E73" s="66"/>
      <c r="F73" s="66"/>
    </row>
    <row r="74" spans="1:6" ht="15.75">
      <c r="A74" s="68"/>
      <c r="B74" s="69"/>
      <c r="C74" s="69"/>
      <c r="E74" s="66"/>
      <c r="F74" s="66"/>
    </row>
    <row r="75" spans="1:6" ht="15.75">
      <c r="A75" s="68"/>
      <c r="B75" s="69"/>
      <c r="C75" s="69"/>
      <c r="E75" s="66"/>
      <c r="F75" s="66"/>
    </row>
    <row r="76" spans="1:6" ht="15.75">
      <c r="A76" s="68"/>
      <c r="B76" s="69"/>
      <c r="C76" s="69"/>
      <c r="E76" s="66"/>
      <c r="F76" s="66"/>
    </row>
    <row r="77" spans="1:6" ht="15.75">
      <c r="A77" s="68"/>
      <c r="B77" s="69"/>
      <c r="C77" s="69"/>
      <c r="E77" s="66"/>
      <c r="F77" s="66"/>
    </row>
    <row r="78" spans="1:6" ht="15.75">
      <c r="A78" s="68"/>
      <c r="B78" s="69"/>
      <c r="C78" s="69"/>
      <c r="E78" s="66"/>
      <c r="F78" s="66"/>
    </row>
    <row r="79" spans="1:6" ht="15.75">
      <c r="A79" s="68"/>
      <c r="B79" s="69"/>
      <c r="C79" s="69"/>
      <c r="E79" s="66"/>
      <c r="F79" s="66"/>
    </row>
    <row r="80" spans="1:6" ht="15.75">
      <c r="A80" s="68"/>
      <c r="B80" s="69"/>
      <c r="C80" s="69"/>
      <c r="E80" s="66"/>
      <c r="F80" s="66"/>
    </row>
    <row r="81" spans="1:6" ht="15.75">
      <c r="A81" s="68"/>
      <c r="B81" s="69"/>
      <c r="C81" s="69"/>
      <c r="E81" s="66"/>
      <c r="F81" s="66"/>
    </row>
    <row r="82" spans="1:6" ht="15.75">
      <c r="A82" s="68"/>
      <c r="B82" s="69"/>
      <c r="C82" s="69"/>
      <c r="E82" s="66"/>
      <c r="F82" s="66"/>
    </row>
    <row r="83" spans="1:6" ht="15.75">
      <c r="A83" s="68"/>
      <c r="B83" s="69"/>
      <c r="C83" s="69"/>
      <c r="E83" s="66"/>
      <c r="F83" s="66"/>
    </row>
    <row r="84" spans="1:6" ht="15.75">
      <c r="A84" s="68"/>
      <c r="B84" s="69"/>
      <c r="C84" s="69"/>
      <c r="E84" s="66"/>
      <c r="F84" s="66"/>
    </row>
    <row r="85" spans="1:6" ht="15.75">
      <c r="A85" s="68"/>
      <c r="B85" s="69"/>
      <c r="C85" s="69"/>
      <c r="E85" s="66"/>
      <c r="F85" s="66"/>
    </row>
    <row r="86" spans="1:6" ht="15.75">
      <c r="A86" s="68"/>
      <c r="B86" s="69"/>
      <c r="C86" s="69"/>
      <c r="E86" s="66"/>
      <c r="F86" s="66"/>
    </row>
    <row r="87" spans="1:6" ht="15.75">
      <c r="A87" s="68"/>
      <c r="B87" s="69"/>
      <c r="C87" s="69"/>
      <c r="E87" s="66"/>
      <c r="F87" s="66"/>
    </row>
    <row r="88" spans="1:6" ht="15.75">
      <c r="A88" s="68"/>
      <c r="B88" s="69"/>
      <c r="C88" s="69"/>
      <c r="E88" s="66"/>
      <c r="F88" s="66"/>
    </row>
    <row r="89" spans="1:6" ht="15.75">
      <c r="A89" s="68"/>
      <c r="B89" s="69"/>
      <c r="C89" s="69"/>
      <c r="E89" s="66"/>
      <c r="F89" s="66"/>
    </row>
    <row r="90" spans="1:6" ht="15.75">
      <c r="A90" s="68"/>
      <c r="B90" s="69"/>
      <c r="C90" s="69"/>
      <c r="E90" s="66"/>
      <c r="F90" s="66"/>
    </row>
    <row r="91" spans="1:6" ht="15.75">
      <c r="A91" s="68"/>
      <c r="B91" s="69"/>
      <c r="C91" s="69"/>
      <c r="E91" s="66"/>
      <c r="F91" s="66"/>
    </row>
    <row r="92" spans="1:6" ht="15.75">
      <c r="A92" s="68"/>
      <c r="B92" s="69"/>
      <c r="C92" s="69"/>
      <c r="E92" s="66"/>
      <c r="F92" s="66"/>
    </row>
    <row r="93" spans="1:6" ht="15.75">
      <c r="A93" s="68"/>
      <c r="B93" s="69"/>
      <c r="C93" s="69"/>
      <c r="E93" s="66"/>
      <c r="F93" s="66"/>
    </row>
    <row r="94" spans="1:6" ht="15.75">
      <c r="A94" s="68"/>
      <c r="B94" s="69"/>
      <c r="C94" s="69"/>
      <c r="E94" s="66"/>
      <c r="F94" s="66"/>
    </row>
    <row r="95" spans="1:6" ht="15.75">
      <c r="A95" s="68"/>
      <c r="B95" s="69"/>
      <c r="C95" s="69"/>
      <c r="E95" s="66"/>
      <c r="F95" s="66"/>
    </row>
    <row r="96" spans="1:6" ht="15.75">
      <c r="A96" s="68"/>
      <c r="B96" s="69"/>
      <c r="C96" s="69"/>
      <c r="E96" s="66"/>
      <c r="F96" s="66"/>
    </row>
    <row r="97" spans="1:6" ht="15.75">
      <c r="A97" s="68"/>
      <c r="B97" s="69"/>
      <c r="C97" s="69"/>
      <c r="E97" s="66"/>
      <c r="F97" s="66"/>
    </row>
    <row r="98" spans="1:6" ht="15.75">
      <c r="A98"/>
      <c r="B98"/>
      <c r="C98"/>
      <c r="D98"/>
      <c r="E98"/>
      <c r="F98"/>
    </row>
    <row r="99" spans="1:6" ht="15.75">
      <c r="A99" s="13"/>
      <c r="B99" s="13"/>
      <c r="C99" s="13"/>
      <c r="D99" s="13"/>
      <c r="E99" s="13"/>
      <c r="F99" s="13"/>
    </row>
    <row r="100" spans="1:6" ht="15.75">
      <c r="A100" s="13"/>
      <c r="B100" s="13"/>
      <c r="C100" s="13"/>
      <c r="D100" s="13"/>
      <c r="E100" s="13"/>
      <c r="F100" s="13"/>
    </row>
    <row r="101" spans="1:6" ht="15.75" hidden="1">
      <c r="A101" s="13"/>
      <c r="B101" s="13"/>
      <c r="C101" s="13"/>
      <c r="D101" s="13"/>
      <c r="E101" s="13"/>
      <c r="F101" s="13"/>
    </row>
    <row r="102" spans="1:6" ht="15.75" hidden="1">
      <c r="A102" s="13"/>
      <c r="B102" s="13"/>
      <c r="C102" s="13"/>
      <c r="D102" s="13"/>
      <c r="E102" s="13"/>
      <c r="F102" s="13"/>
    </row>
    <row r="103" spans="1:6" ht="15.75" hidden="1">
      <c r="A103" s="13"/>
      <c r="B103" s="13"/>
      <c r="C103" s="13"/>
      <c r="D103" s="13"/>
      <c r="E103" s="13"/>
      <c r="F103" s="13"/>
    </row>
    <row r="104" spans="1:6" ht="15.75" hidden="1">
      <c r="A104" s="13"/>
      <c r="B104" s="13"/>
      <c r="C104" s="13"/>
      <c r="D104" s="13"/>
      <c r="E104" s="13"/>
      <c r="F104" s="13"/>
    </row>
    <row r="105" spans="1:6" ht="15.75" hidden="1">
      <c r="A105" s="13"/>
      <c r="B105" s="13"/>
      <c r="C105" s="13"/>
      <c r="D105" s="13"/>
      <c r="E105" s="13"/>
      <c r="F105" s="13"/>
    </row>
    <row r="106" spans="1:6" ht="15.75" hidden="1">
      <c r="A106" s="13"/>
      <c r="B106" s="13"/>
      <c r="C106" s="13"/>
      <c r="D106" s="13"/>
      <c r="E106" s="13"/>
      <c r="F106" s="13"/>
    </row>
    <row r="107" spans="1:6" ht="15.75" hidden="1">
      <c r="A107" s="13"/>
      <c r="B107" s="13"/>
      <c r="C107" s="13"/>
      <c r="D107" s="13"/>
      <c r="E107" s="13"/>
      <c r="F107" s="13"/>
    </row>
    <row r="108" spans="1:6" ht="15.75" hidden="1">
      <c r="A108" s="13"/>
      <c r="B108" s="13"/>
      <c r="C108" s="13"/>
      <c r="D108" s="13"/>
      <c r="E108" s="13"/>
      <c r="F108" s="13"/>
    </row>
    <row r="109" spans="1:6" ht="15.75" hidden="1">
      <c r="A109" s="13"/>
      <c r="B109" s="13"/>
      <c r="C109" s="13"/>
      <c r="D109" s="13"/>
      <c r="E109" s="13"/>
      <c r="F109" s="13"/>
    </row>
    <row r="110" spans="1:6" ht="15.75" hidden="1">
      <c r="A110" s="13"/>
      <c r="B110" s="13"/>
      <c r="C110" s="13"/>
      <c r="D110" s="13"/>
      <c r="E110" s="13"/>
      <c r="F110" s="13"/>
    </row>
    <row r="111" spans="1:6" ht="15.75" hidden="1">
      <c r="A111" s="13"/>
      <c r="B111" s="13"/>
      <c r="C111" s="13"/>
      <c r="D111" s="13"/>
      <c r="E111" s="13"/>
      <c r="F111" s="13"/>
    </row>
    <row r="112" spans="1:6" ht="15.75">
      <c r="A112" s="68"/>
      <c r="B112" s="69"/>
      <c r="C112" s="69"/>
      <c r="E112" s="66"/>
      <c r="F112" s="66"/>
    </row>
    <row r="113" spans="1:6" ht="15.75">
      <c r="A113" s="68"/>
      <c r="B113" s="69"/>
      <c r="C113" s="69"/>
      <c r="E113" s="66"/>
      <c r="F113" s="66"/>
    </row>
    <row r="114" spans="1:6" ht="15.75">
      <c r="A114" s="68"/>
      <c r="B114" s="69"/>
      <c r="C114" s="69"/>
      <c r="E114" s="66"/>
      <c r="F114" s="66"/>
    </row>
    <row r="115" spans="1:6" ht="15.75">
      <c r="A115" s="68"/>
      <c r="B115" s="69"/>
      <c r="C115" s="69"/>
      <c r="E115" s="66"/>
      <c r="F115" s="66"/>
    </row>
    <row r="116" spans="1:6" ht="15.75">
      <c r="A116" s="68"/>
      <c r="B116" s="69"/>
      <c r="C116" s="69"/>
      <c r="E116" s="66"/>
      <c r="F116" s="66"/>
    </row>
    <row r="117" spans="1:6" ht="15.75">
      <c r="A117" s="68"/>
      <c r="B117" s="69"/>
      <c r="C117" s="69"/>
      <c r="E117" s="66"/>
      <c r="F117" s="66"/>
    </row>
    <row r="118" spans="1:6" ht="15.75">
      <c r="A118" s="68"/>
      <c r="B118" s="69"/>
      <c r="C118" s="69"/>
      <c r="E118" s="66"/>
      <c r="F118" s="66"/>
    </row>
    <row r="119" spans="1:6" ht="15.75">
      <c r="A119" s="68"/>
      <c r="B119" s="69"/>
      <c r="C119" s="69"/>
      <c r="E119" s="66"/>
      <c r="F119" s="66"/>
    </row>
    <row r="120" spans="1:6" ht="15.75">
      <c r="A120" s="68"/>
      <c r="B120" s="69"/>
      <c r="C120" s="69"/>
      <c r="E120" s="66"/>
      <c r="F120" s="66"/>
    </row>
    <row r="121" spans="1:6" ht="15.75">
      <c r="A121" s="68"/>
      <c r="B121" s="69"/>
      <c r="C121" s="69"/>
      <c r="E121" s="66"/>
      <c r="F121" s="66"/>
    </row>
    <row r="122" spans="1:6" ht="15.75">
      <c r="A122" s="68"/>
      <c r="B122" s="69"/>
      <c r="C122" s="69"/>
      <c r="E122" s="66"/>
      <c r="F122" s="66"/>
    </row>
    <row r="123" spans="1:6" ht="15.75">
      <c r="A123" s="68"/>
      <c r="B123" s="69"/>
      <c r="C123" s="69"/>
      <c r="E123" s="66"/>
      <c r="F123" s="66"/>
    </row>
    <row r="124" spans="1:6" ht="15.75">
      <c r="A124" s="68"/>
      <c r="B124" s="69"/>
      <c r="C124" s="69"/>
      <c r="E124" s="66"/>
      <c r="F124" s="66"/>
    </row>
    <row r="125" spans="1:6" ht="15.75">
      <c r="A125" s="68"/>
      <c r="B125" s="69"/>
      <c r="C125" s="69"/>
      <c r="E125" s="66"/>
      <c r="F125" s="66"/>
    </row>
    <row r="126" spans="1:6" ht="15.75">
      <c r="A126" s="68"/>
      <c r="B126" s="69"/>
      <c r="C126" s="69"/>
      <c r="E126" s="66"/>
      <c r="F126" s="66"/>
    </row>
    <row r="127" spans="1:6" ht="15.75">
      <c r="A127" s="68"/>
      <c r="B127" s="69"/>
      <c r="C127" s="69"/>
      <c r="E127" s="66"/>
      <c r="F127" s="66"/>
    </row>
    <row r="128" spans="1:6" ht="15.75">
      <c r="A128" s="68"/>
      <c r="B128" s="69"/>
      <c r="C128" s="69"/>
      <c r="E128" s="66"/>
      <c r="F128" s="66"/>
    </row>
    <row r="129" spans="1:6" ht="15.75">
      <c r="A129" s="68"/>
      <c r="B129" s="69"/>
      <c r="C129" s="69"/>
      <c r="E129" s="66"/>
      <c r="F129" s="66"/>
    </row>
    <row r="130" spans="1:6" ht="15.75">
      <c r="A130" s="68"/>
      <c r="B130" s="69"/>
      <c r="C130" s="69"/>
      <c r="E130" s="66"/>
      <c r="F130" s="66"/>
    </row>
    <row r="131" spans="1:6" ht="15.75">
      <c r="A131" s="68"/>
      <c r="B131" s="69"/>
      <c r="C131" s="69"/>
      <c r="E131" s="66"/>
      <c r="F131" s="66"/>
    </row>
    <row r="132" spans="1:6" ht="15.75">
      <c r="A132" s="68"/>
      <c r="B132" s="69"/>
      <c r="C132" s="69"/>
      <c r="E132" s="66"/>
      <c r="F132" s="66"/>
    </row>
    <row r="133" spans="1:6" ht="15.75">
      <c r="A133" s="68"/>
      <c r="B133" s="69"/>
      <c r="C133" s="69"/>
      <c r="E133" s="66"/>
      <c r="F133" s="66"/>
    </row>
    <row r="134" spans="1:6" ht="15.75">
      <c r="A134" s="68"/>
      <c r="B134" s="69"/>
      <c r="C134" s="69"/>
      <c r="E134" s="66"/>
      <c r="F134" s="66"/>
    </row>
    <row r="135" spans="1:6" ht="15.75">
      <c r="A135" s="68"/>
      <c r="B135" s="69"/>
      <c r="C135" s="69"/>
      <c r="E135" s="66"/>
      <c r="F135" s="66"/>
    </row>
    <row r="136" spans="1:6" ht="15.75">
      <c r="A136" s="68"/>
      <c r="B136" s="69"/>
      <c r="C136" s="69"/>
      <c r="E136" s="66"/>
      <c r="F136" s="66"/>
    </row>
    <row r="137" spans="1:6" ht="15.75">
      <c r="A137" s="68"/>
      <c r="B137" s="69"/>
      <c r="C137" s="69"/>
      <c r="E137" s="66"/>
      <c r="F137" s="66"/>
    </row>
    <row r="138" spans="1:6" ht="15.75">
      <c r="A138" s="68"/>
      <c r="B138" s="69"/>
      <c r="C138" s="69"/>
      <c r="E138" s="66"/>
      <c r="F138" s="66"/>
    </row>
    <row r="139" spans="1:6" ht="15.75">
      <c r="A139" s="68"/>
      <c r="B139" s="69"/>
      <c r="C139" s="69"/>
      <c r="E139" s="66"/>
      <c r="F139" s="66"/>
    </row>
    <row r="140" spans="1:6" ht="15.75">
      <c r="A140" s="68"/>
      <c r="B140" s="69"/>
      <c r="C140" s="69"/>
      <c r="E140" s="66"/>
      <c r="F140" s="66"/>
    </row>
    <row r="141" spans="1:6" ht="15.75">
      <c r="A141" s="68"/>
      <c r="B141" s="69"/>
      <c r="C141" s="69"/>
      <c r="E141" s="66"/>
      <c r="F141" s="66"/>
    </row>
    <row r="142" spans="1:6" ht="15.75">
      <c r="A142" s="68"/>
      <c r="B142" s="69"/>
      <c r="C142" s="69"/>
      <c r="E142" s="66"/>
      <c r="F142" s="66"/>
    </row>
    <row r="143" spans="1:6" ht="15.75">
      <c r="A143" s="68"/>
      <c r="B143" s="69"/>
      <c r="C143" s="69"/>
      <c r="E143" s="66"/>
      <c r="F143" s="66"/>
    </row>
    <row r="144" spans="1:6" ht="15.75">
      <c r="A144" s="68"/>
      <c r="B144" s="69"/>
      <c r="C144" s="69"/>
      <c r="E144" s="66"/>
      <c r="F144" s="66"/>
    </row>
    <row r="145" spans="1:6" ht="15.75">
      <c r="A145" s="68"/>
      <c r="B145" s="69"/>
      <c r="C145" s="69"/>
      <c r="E145" s="66"/>
      <c r="F145" s="66"/>
    </row>
    <row r="146" spans="1:6" ht="15.75">
      <c r="A146" s="68"/>
      <c r="B146" s="69"/>
      <c r="C146" s="69"/>
      <c r="E146" s="66"/>
      <c r="F146" s="66"/>
    </row>
    <row r="147" spans="1:6" ht="15.75">
      <c r="A147" s="68"/>
      <c r="B147" s="69"/>
      <c r="C147" s="69"/>
      <c r="E147" s="66"/>
      <c r="F147" s="66"/>
    </row>
    <row r="148" spans="1:6" ht="15.75">
      <c r="A148" s="68"/>
      <c r="B148" s="69"/>
      <c r="C148" s="69"/>
      <c r="E148" s="66"/>
      <c r="F148" s="66"/>
    </row>
    <row r="149" spans="1:6" ht="15.75">
      <c r="A149" s="68"/>
      <c r="B149" s="69"/>
      <c r="C149" s="69"/>
      <c r="E149" s="66"/>
      <c r="F149" s="66"/>
    </row>
    <row r="150" spans="1:6" ht="15.75">
      <c r="A150" s="68"/>
      <c r="B150" s="69"/>
      <c r="C150" s="69"/>
      <c r="E150" s="66"/>
      <c r="F150" s="66"/>
    </row>
    <row r="151" spans="1:6" ht="15.75">
      <c r="A151" s="68"/>
      <c r="B151" s="69"/>
      <c r="C151" s="69"/>
      <c r="E151" s="66"/>
      <c r="F151" s="66"/>
    </row>
    <row r="152" spans="1:6" ht="15.75">
      <c r="A152" s="68"/>
      <c r="B152" s="69"/>
      <c r="C152" s="69"/>
      <c r="E152" s="66"/>
      <c r="F152" s="66"/>
    </row>
    <row r="153" spans="1:6" ht="15.75">
      <c r="A153" s="68"/>
      <c r="B153" s="69"/>
      <c r="C153" s="69"/>
      <c r="E153" s="66"/>
      <c r="F153" s="66"/>
    </row>
    <row r="154" spans="1:6" ht="15.75">
      <c r="A154" s="68"/>
      <c r="B154" s="69"/>
      <c r="C154" s="69"/>
      <c r="E154" s="66"/>
      <c r="F154" s="66"/>
    </row>
    <row r="155" spans="1:6" ht="15.75" hidden="1">
      <c r="A155" s="68"/>
      <c r="B155" s="69"/>
      <c r="C155" s="69"/>
      <c r="E155" s="66"/>
      <c r="F155" s="66"/>
    </row>
    <row r="156" spans="1:6" ht="15.75" hidden="1">
      <c r="A156" s="68"/>
      <c r="B156" s="69"/>
      <c r="C156" s="69"/>
      <c r="E156" s="66"/>
      <c r="F156" s="66"/>
    </row>
    <row r="157" spans="1:6" ht="15.75" hidden="1">
      <c r="A157" s="68"/>
      <c r="B157" s="69"/>
      <c r="C157" s="69"/>
      <c r="E157" s="66"/>
      <c r="F157" s="66"/>
    </row>
    <row r="158" spans="1:6" ht="15.75" hidden="1">
      <c r="A158" s="68"/>
      <c r="B158" s="69"/>
      <c r="C158" s="69"/>
      <c r="E158" s="66"/>
      <c r="F158" s="66"/>
    </row>
    <row r="159" spans="1:6" ht="15.75" hidden="1">
      <c r="A159" s="68"/>
      <c r="B159" s="69"/>
      <c r="C159" s="69"/>
      <c r="E159" s="66"/>
      <c r="F159" s="66"/>
    </row>
    <row r="160" spans="1:6" ht="15.75" hidden="1">
      <c r="A160" s="68"/>
      <c r="B160" s="69"/>
      <c r="C160" s="69"/>
      <c r="E160" s="66"/>
      <c r="F160" s="66"/>
    </row>
    <row r="161" spans="1:6" ht="15.75" hidden="1">
      <c r="A161" s="68"/>
      <c r="B161" s="69"/>
      <c r="C161" s="69"/>
      <c r="E161" s="66"/>
      <c r="F161" s="66"/>
    </row>
    <row r="162" spans="1:6" ht="15.75" hidden="1">
      <c r="A162" s="68"/>
      <c r="B162" s="69"/>
      <c r="C162" s="69"/>
      <c r="E162" s="66"/>
      <c r="F162" s="66"/>
    </row>
    <row r="163" spans="1:6" ht="15.75" hidden="1">
      <c r="A163" s="68"/>
      <c r="B163" s="69"/>
      <c r="C163" s="69"/>
      <c r="E163" s="66"/>
      <c r="F163" s="66"/>
    </row>
    <row r="164" spans="1:6" ht="15.75" hidden="1">
      <c r="A164" s="68"/>
      <c r="B164" s="69"/>
      <c r="C164" s="69"/>
      <c r="E164" s="66"/>
      <c r="F164" s="66"/>
    </row>
    <row r="165" spans="1:6" ht="15.75">
      <c r="A165" s="68"/>
      <c r="B165" s="69"/>
      <c r="C165" s="69"/>
      <c r="E165" s="66"/>
      <c r="F165" s="66"/>
    </row>
    <row r="166" spans="1:6" ht="15.75">
      <c r="A166" s="68"/>
      <c r="B166" s="69"/>
      <c r="C166" s="69"/>
      <c r="E166" s="66"/>
      <c r="F166" s="66"/>
    </row>
    <row r="167" spans="1:6" ht="15.75">
      <c r="A167" s="68"/>
      <c r="B167" s="69"/>
      <c r="C167" s="69"/>
      <c r="E167" s="66"/>
      <c r="F167" s="66"/>
    </row>
    <row r="168" spans="1:6" ht="15.75">
      <c r="A168" s="68"/>
      <c r="B168" s="69"/>
      <c r="C168" s="69"/>
      <c r="E168" s="66"/>
      <c r="F168" s="66"/>
    </row>
    <row r="169" spans="1:6" ht="15.75">
      <c r="A169" s="68"/>
      <c r="B169" s="69"/>
      <c r="C169" s="69"/>
      <c r="E169" s="66"/>
      <c r="F169" s="66"/>
    </row>
    <row r="170" spans="1:6" ht="15.75">
      <c r="A170" s="68"/>
      <c r="B170" s="69"/>
      <c r="C170" s="69"/>
      <c r="E170" s="66"/>
      <c r="F170" s="66"/>
    </row>
    <row r="171" spans="1:6" ht="15.75">
      <c r="A171" s="68"/>
      <c r="B171" s="69"/>
      <c r="C171" s="69"/>
      <c r="E171" s="66"/>
      <c r="F171" s="66"/>
    </row>
    <row r="172" spans="1:6" ht="15.75">
      <c r="A172" s="68"/>
      <c r="B172" s="69"/>
      <c r="C172" s="69"/>
      <c r="E172" s="66"/>
      <c r="F172" s="66"/>
    </row>
    <row r="173" spans="1:6" ht="15.75">
      <c r="A173" s="68"/>
      <c r="B173" s="69"/>
      <c r="C173" s="69"/>
      <c r="E173" s="66"/>
      <c r="F173" s="66"/>
    </row>
    <row r="174" spans="1:6" ht="15.75">
      <c r="A174" s="68"/>
      <c r="B174" s="69"/>
      <c r="C174" s="69"/>
      <c r="E174" s="66"/>
      <c r="F174" s="66"/>
    </row>
    <row r="175" spans="1:6" ht="15.75">
      <c r="A175" s="68"/>
      <c r="B175" s="69"/>
      <c r="C175" s="69"/>
      <c r="E175" s="66"/>
      <c r="F175" s="66"/>
    </row>
    <row r="176" spans="1:6" ht="15.75">
      <c r="A176" s="68"/>
      <c r="B176" s="69"/>
      <c r="C176" s="69"/>
      <c r="E176" s="66"/>
      <c r="F176" s="66"/>
    </row>
    <row r="177" spans="1:6" ht="15.75">
      <c r="A177" s="68"/>
      <c r="B177" s="69"/>
      <c r="C177" s="69"/>
      <c r="E177" s="66"/>
      <c r="F177" s="66"/>
    </row>
    <row r="178" spans="1:6" ht="15.75">
      <c r="A178" s="68"/>
      <c r="B178" s="69"/>
      <c r="C178" s="69"/>
      <c r="E178" s="66"/>
      <c r="F178" s="66"/>
    </row>
    <row r="179" spans="1:6" ht="15.75">
      <c r="A179" s="68"/>
      <c r="B179" s="69"/>
      <c r="C179" s="69"/>
      <c r="E179" s="66"/>
      <c r="F179" s="66"/>
    </row>
    <row r="180" spans="1:6" ht="15.75">
      <c r="A180" s="68"/>
      <c r="B180" s="69"/>
      <c r="C180" s="69"/>
      <c r="E180" s="66"/>
      <c r="F180" s="66"/>
    </row>
    <row r="181" spans="1:6" ht="15.75">
      <c r="A181" s="68"/>
      <c r="B181" s="69"/>
      <c r="C181" s="69"/>
      <c r="E181" s="66"/>
      <c r="F181" s="66"/>
    </row>
    <row r="182" spans="1:6" ht="15.75">
      <c r="A182" s="68"/>
      <c r="B182" s="69"/>
      <c r="C182" s="69"/>
      <c r="E182" s="66"/>
      <c r="F182" s="66"/>
    </row>
    <row r="183" spans="1:6" ht="15.75">
      <c r="A183" s="68"/>
      <c r="B183" s="69"/>
      <c r="C183" s="69"/>
      <c r="E183" s="66"/>
      <c r="F183" s="66"/>
    </row>
    <row r="184" spans="1:6" ht="15.75">
      <c r="A184" s="68"/>
      <c r="B184" s="69"/>
      <c r="C184" s="69"/>
      <c r="E184" s="66"/>
      <c r="F184" s="66"/>
    </row>
    <row r="185" spans="1:6" ht="15.75">
      <c r="A185" s="68"/>
      <c r="B185" s="69"/>
      <c r="C185" s="69"/>
      <c r="E185" s="66"/>
      <c r="F185" s="66"/>
    </row>
    <row r="186" spans="1:6" ht="15.75">
      <c r="A186" s="68"/>
      <c r="B186" s="69"/>
      <c r="C186" s="69"/>
      <c r="E186" s="66"/>
      <c r="F186" s="66"/>
    </row>
    <row r="187" spans="1:6" ht="15.75">
      <c r="A187" s="68"/>
      <c r="B187" s="69"/>
      <c r="C187" s="69"/>
      <c r="E187" s="66"/>
      <c r="F187" s="66"/>
    </row>
    <row r="188" spans="1:6" ht="15.75">
      <c r="A188" s="68"/>
      <c r="B188" s="69"/>
      <c r="C188" s="69"/>
      <c r="E188" s="66"/>
      <c r="F188" s="66"/>
    </row>
    <row r="189" spans="1:6" ht="15.75">
      <c r="A189" s="68"/>
      <c r="B189" s="69"/>
      <c r="C189" s="69"/>
      <c r="E189" s="66"/>
      <c r="F189" s="66"/>
    </row>
    <row r="190" spans="1:6" ht="15.75">
      <c r="A190" s="68"/>
      <c r="B190" s="69"/>
      <c r="C190" s="69"/>
      <c r="E190" s="66"/>
      <c r="F190" s="66"/>
    </row>
    <row r="191" spans="1:6" ht="15.75">
      <c r="A191" s="68"/>
      <c r="B191" s="69"/>
      <c r="C191" s="69"/>
      <c r="E191" s="66"/>
      <c r="F191" s="66"/>
    </row>
    <row r="192" spans="1:6" ht="15.75">
      <c r="A192" s="68"/>
      <c r="B192" s="69"/>
      <c r="C192" s="69"/>
      <c r="E192" s="66"/>
      <c r="F192" s="66"/>
    </row>
    <row r="193" spans="1:6" ht="15.75">
      <c r="A193" s="68"/>
      <c r="B193" s="69"/>
      <c r="C193" s="69"/>
      <c r="E193" s="66"/>
      <c r="F193" s="66"/>
    </row>
    <row r="194" spans="1:6" ht="15.75">
      <c r="A194" s="68"/>
      <c r="B194" s="69"/>
      <c r="C194" s="69"/>
      <c r="E194" s="66"/>
      <c r="F194" s="66"/>
    </row>
    <row r="195" spans="1:6" ht="15.75">
      <c r="A195" s="68"/>
      <c r="B195" s="69"/>
      <c r="C195" s="69"/>
      <c r="E195" s="66"/>
      <c r="F195" s="66"/>
    </row>
    <row r="196" spans="1:6" ht="15.75">
      <c r="A196" s="68"/>
      <c r="B196" s="69"/>
      <c r="C196" s="69"/>
      <c r="E196" s="66"/>
      <c r="F196" s="66"/>
    </row>
    <row r="197" spans="1:6" ht="15.75">
      <c r="A197" s="68"/>
      <c r="B197" s="69"/>
      <c r="C197" s="69"/>
      <c r="E197" s="66"/>
      <c r="F197" s="66"/>
    </row>
    <row r="198" spans="1:6" ht="15.75">
      <c r="A198" s="68"/>
      <c r="B198" s="69"/>
      <c r="C198" s="69"/>
      <c r="E198" s="66"/>
      <c r="F198" s="66"/>
    </row>
    <row r="199" spans="1:6" ht="15.75">
      <c r="A199" s="68"/>
      <c r="B199" s="69"/>
      <c r="C199" s="69"/>
      <c r="E199" s="66"/>
      <c r="F199" s="66"/>
    </row>
    <row r="200" spans="1:6" ht="15.75">
      <c r="A200" s="68"/>
      <c r="B200" s="69"/>
      <c r="C200" s="69"/>
      <c r="E200" s="66"/>
      <c r="F200" s="66"/>
    </row>
    <row r="201" spans="1:6" ht="15.75">
      <c r="A201" s="68"/>
      <c r="B201" s="69"/>
      <c r="C201" s="69"/>
      <c r="E201" s="66"/>
      <c r="F201" s="66"/>
    </row>
    <row r="202" spans="1:6" ht="15.75">
      <c r="A202" s="68"/>
      <c r="B202" s="69"/>
      <c r="C202" s="69"/>
      <c r="E202" s="66"/>
      <c r="F202" s="66"/>
    </row>
    <row r="203" spans="1:6" ht="15.75">
      <c r="A203" s="68"/>
      <c r="B203" s="69"/>
      <c r="C203" s="69"/>
      <c r="E203" s="66"/>
      <c r="F203" s="66"/>
    </row>
    <row r="204" spans="1:6" ht="15.75">
      <c r="A204" s="68"/>
      <c r="B204" s="69"/>
      <c r="C204" s="69"/>
      <c r="E204" s="66"/>
      <c r="F204" s="66"/>
    </row>
    <row r="205" spans="1:6" ht="15.75">
      <c r="A205" s="68"/>
      <c r="B205" s="69"/>
      <c r="C205" s="69"/>
      <c r="E205" s="66"/>
      <c r="F205" s="66"/>
    </row>
    <row r="206" spans="1:6" ht="15.75">
      <c r="A206" s="68"/>
      <c r="B206" s="69"/>
      <c r="C206" s="69"/>
      <c r="E206" s="66"/>
      <c r="F206" s="66"/>
    </row>
    <row r="207" spans="1:6" ht="15.75">
      <c r="A207" s="68"/>
      <c r="B207" s="69"/>
      <c r="C207" s="69"/>
      <c r="E207" s="66"/>
      <c r="F207" s="66"/>
    </row>
    <row r="208" spans="1:6" ht="15.75">
      <c r="A208" s="68"/>
      <c r="B208" s="69"/>
      <c r="C208" s="69"/>
      <c r="E208" s="66"/>
      <c r="F208" s="66"/>
    </row>
    <row r="209" spans="1:6" ht="15.75">
      <c r="A209" s="68"/>
      <c r="B209" s="69"/>
      <c r="C209" s="69"/>
      <c r="E209" s="66"/>
      <c r="F209" s="66"/>
    </row>
    <row r="210" spans="1:6" ht="15.75">
      <c r="A210" s="68"/>
      <c r="B210" s="69"/>
      <c r="C210" s="69"/>
      <c r="E210" s="66"/>
      <c r="F210" s="66"/>
    </row>
    <row r="211" spans="1:6" ht="15.75">
      <c r="A211" s="68"/>
      <c r="B211" s="69"/>
      <c r="C211" s="69"/>
      <c r="E211" s="66"/>
      <c r="F211" s="66"/>
    </row>
    <row r="212" spans="1:6" ht="15.75">
      <c r="A212" s="68"/>
      <c r="B212" s="69"/>
      <c r="C212" s="69"/>
      <c r="E212" s="66"/>
      <c r="F212" s="66"/>
    </row>
    <row r="213" spans="1:6" ht="15.75">
      <c r="A213" s="68"/>
      <c r="B213" s="69"/>
      <c r="C213" s="69"/>
      <c r="E213" s="66"/>
      <c r="F213" s="66"/>
    </row>
    <row r="214" spans="1:6" ht="15.75">
      <c r="A214" s="68"/>
      <c r="B214" s="69"/>
      <c r="C214" s="69"/>
      <c r="E214" s="66"/>
      <c r="F214" s="66"/>
    </row>
    <row r="215" spans="1:6" ht="15.75">
      <c r="A215" s="68"/>
      <c r="B215" s="69"/>
      <c r="C215" s="69"/>
      <c r="E215" s="66"/>
      <c r="F215" s="66"/>
    </row>
    <row r="216" spans="1:6" ht="15.75">
      <c r="A216" s="68"/>
      <c r="B216" s="69"/>
      <c r="C216" s="69"/>
      <c r="E216" s="66"/>
      <c r="F216" s="66"/>
    </row>
    <row r="217" spans="1:6" ht="15.75">
      <c r="A217" s="68"/>
      <c r="B217" s="69"/>
      <c r="C217" s="69"/>
      <c r="E217" s="66"/>
      <c r="F217" s="66"/>
    </row>
    <row r="218" spans="1:6" ht="15.75">
      <c r="A218" s="68"/>
      <c r="B218" s="69"/>
      <c r="C218" s="69"/>
      <c r="E218" s="66"/>
      <c r="F218" s="66"/>
    </row>
    <row r="219" spans="1:6" ht="15.75">
      <c r="A219" s="68"/>
      <c r="B219" s="69"/>
      <c r="C219" s="69"/>
      <c r="E219" s="66"/>
      <c r="F219" s="66"/>
    </row>
    <row r="220" spans="1:6" ht="15.75">
      <c r="A220" s="68"/>
      <c r="B220" s="69"/>
      <c r="C220" s="69"/>
      <c r="E220" s="66"/>
      <c r="F220" s="66"/>
    </row>
    <row r="221" spans="1:6" ht="15.75">
      <c r="A221" s="68"/>
      <c r="B221" s="69"/>
      <c r="C221" s="69"/>
      <c r="E221" s="66"/>
      <c r="F221" s="66"/>
    </row>
    <row r="222" spans="1:6" ht="15.75">
      <c r="A222" s="68"/>
      <c r="B222" s="69"/>
      <c r="C222" s="69"/>
      <c r="E222" s="66"/>
      <c r="F222" s="66"/>
    </row>
    <row r="223" spans="1:6" ht="15.75">
      <c r="A223" s="68"/>
      <c r="B223" s="69"/>
      <c r="C223" s="69"/>
      <c r="E223" s="66"/>
      <c r="F223" s="66"/>
    </row>
    <row r="224" spans="1:6" ht="15.75">
      <c r="A224" s="68"/>
      <c r="B224" s="69"/>
      <c r="C224" s="69"/>
      <c r="E224" s="66"/>
      <c r="F224" s="66"/>
    </row>
    <row r="225" spans="1:6" ht="15.75">
      <c r="A225" s="68"/>
      <c r="B225" s="69"/>
      <c r="C225" s="69"/>
      <c r="E225" s="66"/>
      <c r="F225" s="66"/>
    </row>
    <row r="226" spans="1:6" ht="15.75">
      <c r="A226" s="68"/>
      <c r="B226" s="69"/>
      <c r="C226" s="69"/>
      <c r="E226" s="66"/>
      <c r="F226" s="66"/>
    </row>
    <row r="227" spans="1:6" ht="15.75">
      <c r="A227" s="68"/>
      <c r="B227" s="69"/>
      <c r="C227" s="69"/>
      <c r="E227" s="66"/>
      <c r="F227" s="66"/>
    </row>
    <row r="228" spans="1:6" ht="15.75">
      <c r="A228" s="68"/>
      <c r="B228" s="69"/>
      <c r="C228" s="69"/>
      <c r="E228" s="66"/>
      <c r="F228" s="66"/>
    </row>
    <row r="229" spans="1:6" ht="15.75">
      <c r="A229" s="68"/>
      <c r="B229" s="69"/>
      <c r="C229" s="69"/>
      <c r="E229" s="66"/>
      <c r="F229" s="66"/>
    </row>
    <row r="230" spans="1:6" ht="15.75">
      <c r="A230" s="68"/>
      <c r="B230" s="69"/>
      <c r="C230" s="69"/>
      <c r="E230" s="66"/>
      <c r="F230" s="66"/>
    </row>
    <row r="231" spans="1:6" ht="15.75">
      <c r="A231" s="68"/>
      <c r="B231" s="69"/>
      <c r="C231" s="69"/>
      <c r="E231" s="66"/>
      <c r="F231" s="66"/>
    </row>
    <row r="232" spans="1:6" ht="15.75">
      <c r="A232" s="68"/>
      <c r="B232" s="69"/>
      <c r="C232" s="69"/>
      <c r="E232" s="66"/>
      <c r="F232" s="66"/>
    </row>
    <row r="233" spans="1:6" ht="15.75">
      <c r="A233" s="68"/>
      <c r="B233" s="69"/>
      <c r="C233" s="69"/>
      <c r="E233" s="66"/>
      <c r="F233" s="66"/>
    </row>
    <row r="234" spans="1:6" ht="15.75">
      <c r="A234" s="68"/>
      <c r="B234" s="69"/>
      <c r="C234" s="69"/>
      <c r="E234" s="66"/>
      <c r="F234" s="66"/>
    </row>
    <row r="235" spans="1:6" ht="15.75">
      <c r="A235" s="68"/>
      <c r="B235" s="69"/>
      <c r="C235" s="69"/>
      <c r="E235" s="66"/>
      <c r="F235" s="66"/>
    </row>
    <row r="236" spans="1:6" ht="15.75">
      <c r="A236" s="68"/>
      <c r="B236" s="69"/>
      <c r="C236" s="69"/>
      <c r="E236" s="66"/>
      <c r="F236" s="66"/>
    </row>
    <row r="237" spans="1:6" ht="15.75">
      <c r="A237" s="68"/>
      <c r="B237" s="69"/>
      <c r="C237" s="69"/>
      <c r="E237" s="66"/>
      <c r="F237" s="66"/>
    </row>
    <row r="238" spans="1:6" ht="15.75">
      <c r="A238" s="68"/>
      <c r="B238" s="69"/>
      <c r="C238" s="69"/>
      <c r="E238" s="66"/>
      <c r="F238" s="66"/>
    </row>
    <row r="239" spans="1:6" ht="15.75">
      <c r="A239" s="12"/>
      <c r="B239" s="12"/>
      <c r="C239" s="12"/>
      <c r="D239" s="12"/>
      <c r="E239" s="12"/>
      <c r="F239" s="12"/>
    </row>
    <row r="240" spans="1:6" ht="15.75" hidden="1">
      <c r="A240" s="12"/>
      <c r="B240" s="12"/>
      <c r="C240" s="12"/>
      <c r="D240" s="12"/>
      <c r="E240" s="12"/>
      <c r="F240" s="12"/>
    </row>
    <row r="241" spans="1:6" ht="15.75" hidden="1">
      <c r="A241" s="12"/>
      <c r="B241" s="12"/>
      <c r="C241" s="12"/>
      <c r="D241" s="12"/>
      <c r="E241" s="12"/>
      <c r="F241" s="12"/>
    </row>
    <row r="242" spans="1:6" ht="15.75" hidden="1">
      <c r="A242" s="12"/>
      <c r="B242" s="12"/>
      <c r="C242" s="12"/>
      <c r="D242" s="12"/>
      <c r="E242" s="12"/>
      <c r="F242" s="12"/>
    </row>
    <row r="243" spans="1:6" ht="15.75" hidden="1">
      <c r="A243" s="12"/>
      <c r="B243" s="12"/>
      <c r="C243" s="12"/>
      <c r="D243" s="12"/>
      <c r="E243" s="12"/>
      <c r="F243" s="12"/>
    </row>
    <row r="244" spans="1:6" ht="15.75" hidden="1">
      <c r="A244" s="12"/>
      <c r="B244" s="12"/>
      <c r="C244" s="12"/>
      <c r="D244" s="12"/>
      <c r="E244" s="12"/>
      <c r="F244" s="12"/>
    </row>
    <row r="245" spans="1:6" ht="15.75" hidden="1">
      <c r="A245" s="12"/>
      <c r="B245" s="12"/>
      <c r="C245" s="12"/>
      <c r="D245" s="12"/>
      <c r="E245" s="12"/>
      <c r="F245" s="12"/>
    </row>
    <row r="246" spans="1:6" ht="15.75" hidden="1">
      <c r="A246" s="12"/>
      <c r="B246" s="12"/>
      <c r="C246" s="12"/>
      <c r="D246" s="12"/>
      <c r="E246" s="12"/>
      <c r="F246" s="12"/>
    </row>
    <row r="247" spans="1:6" ht="15.75" hidden="1">
      <c r="A247" s="12"/>
      <c r="B247" s="12"/>
      <c r="C247" s="12"/>
      <c r="D247" s="12"/>
      <c r="E247" s="12"/>
      <c r="F247" s="12"/>
    </row>
    <row r="248" spans="1:6" ht="15.75" hidden="1">
      <c r="A248" s="12"/>
      <c r="B248" s="12"/>
      <c r="C248" s="12"/>
      <c r="D248" s="12"/>
      <c r="E248" s="12"/>
      <c r="F248" s="12"/>
    </row>
    <row r="249" spans="1:6" ht="15.75" hidden="1">
      <c r="A249" s="12"/>
      <c r="B249" s="12"/>
      <c r="C249" s="12"/>
      <c r="D249" s="12"/>
      <c r="E249" s="12"/>
      <c r="F249" s="12"/>
    </row>
    <row r="250" spans="1:6" ht="15.75">
      <c r="A250" s="68"/>
      <c r="B250" s="69"/>
      <c r="C250" s="69"/>
      <c r="E250" s="66"/>
      <c r="F250" s="66"/>
    </row>
    <row r="251" spans="1:6" ht="15.75">
      <c r="A251" s="68"/>
      <c r="B251" s="69"/>
      <c r="C251" s="69"/>
      <c r="E251" s="66"/>
      <c r="F251" s="66"/>
    </row>
    <row r="252" spans="1:6" ht="15.75">
      <c r="A252" s="68"/>
      <c r="B252" s="69"/>
      <c r="C252" s="69"/>
      <c r="E252" s="66"/>
      <c r="F252" s="66"/>
    </row>
    <row r="253" spans="1:6" ht="15.75">
      <c r="A253" s="68"/>
      <c r="B253" s="69"/>
      <c r="C253" s="69"/>
      <c r="E253" s="66"/>
      <c r="F253" s="66"/>
    </row>
    <row r="254" spans="1:6" ht="15.75">
      <c r="A254" s="68"/>
      <c r="B254" s="69"/>
      <c r="C254" s="69"/>
      <c r="E254" s="66"/>
      <c r="F254" s="66"/>
    </row>
    <row r="255" spans="1:6" ht="15.75">
      <c r="A255" s="68"/>
      <c r="B255" s="69"/>
      <c r="C255" s="69"/>
      <c r="E255" s="66"/>
      <c r="F255" s="66"/>
    </row>
    <row r="256" spans="1:6" ht="15.75">
      <c r="A256" s="68"/>
      <c r="B256" s="69"/>
      <c r="C256" s="69"/>
      <c r="E256" s="66"/>
      <c r="F256" s="66"/>
    </row>
    <row r="257" spans="1:6" ht="15.75">
      <c r="A257" s="68"/>
      <c r="B257" s="69"/>
      <c r="C257" s="69"/>
      <c r="E257" s="66"/>
      <c r="F257" s="66"/>
    </row>
    <row r="258" spans="1:6" ht="15.75">
      <c r="A258" s="68"/>
      <c r="B258" s="69"/>
      <c r="C258" s="69"/>
      <c r="E258" s="66"/>
      <c r="F258" s="66"/>
    </row>
    <row r="259" spans="1:6" ht="15.75">
      <c r="A259" s="68"/>
      <c r="B259" s="69"/>
      <c r="C259" s="69"/>
      <c r="E259" s="66"/>
      <c r="F259" s="66"/>
    </row>
    <row r="260" spans="1:6" ht="15.75">
      <c r="A260" s="68"/>
      <c r="B260" s="69"/>
      <c r="C260" s="69"/>
      <c r="E260" s="66"/>
      <c r="F260" s="66"/>
    </row>
    <row r="261" spans="1:6" ht="15.75">
      <c r="A261" s="68"/>
      <c r="B261" s="69"/>
      <c r="C261" s="69"/>
      <c r="E261" s="66"/>
      <c r="F261" s="66"/>
    </row>
    <row r="262" spans="1:6" ht="15.75">
      <c r="A262" s="68"/>
      <c r="B262" s="69"/>
      <c r="C262" s="69"/>
      <c r="E262" s="66"/>
      <c r="F262" s="66"/>
    </row>
    <row r="263" spans="1:6" ht="15.75">
      <c r="A263" s="68"/>
      <c r="B263" s="69"/>
      <c r="C263" s="69"/>
      <c r="E263" s="66"/>
      <c r="F263" s="66"/>
    </row>
    <row r="264" spans="1:6" ht="15.75">
      <c r="A264" s="68"/>
      <c r="B264" s="69"/>
      <c r="C264" s="69"/>
      <c r="E264" s="66"/>
      <c r="F264" s="66"/>
    </row>
    <row r="265" spans="1:6" ht="15.75">
      <c r="A265" s="68"/>
      <c r="B265" s="69"/>
      <c r="C265" s="69"/>
      <c r="E265" s="66"/>
      <c r="F265" s="66"/>
    </row>
    <row r="266" spans="1:6" ht="15.75">
      <c r="A266" s="68"/>
      <c r="B266" s="69"/>
      <c r="C266" s="69"/>
      <c r="E266" s="66"/>
      <c r="F266" s="66"/>
    </row>
    <row r="267" spans="1:6" ht="15.75">
      <c r="A267" s="68"/>
      <c r="B267" s="69"/>
      <c r="C267" s="69"/>
      <c r="E267" s="66"/>
      <c r="F267" s="66"/>
    </row>
    <row r="268" spans="1:6" ht="15.75">
      <c r="A268" s="68"/>
      <c r="B268" s="69"/>
      <c r="C268" s="69"/>
      <c r="E268" s="66"/>
      <c r="F268" s="66"/>
    </row>
    <row r="269" spans="1:6" ht="15.75">
      <c r="A269" s="68"/>
      <c r="B269" s="69"/>
      <c r="C269" s="69"/>
      <c r="E269" s="66"/>
      <c r="F269" s="66"/>
    </row>
    <row r="270" spans="1:6" ht="15.75">
      <c r="A270" s="68"/>
      <c r="B270" s="69"/>
      <c r="C270" s="69"/>
      <c r="E270" s="66"/>
      <c r="F270" s="66"/>
    </row>
    <row r="271" spans="1:6" ht="15.75">
      <c r="A271" s="68"/>
      <c r="B271" s="69"/>
      <c r="C271" s="69"/>
      <c r="E271" s="66"/>
      <c r="F271" s="66"/>
    </row>
    <row r="272" spans="1:6" ht="15.75">
      <c r="A272" s="68"/>
      <c r="B272" s="69"/>
      <c r="C272" s="69"/>
      <c r="E272" s="66"/>
      <c r="F272" s="66"/>
    </row>
    <row r="273" spans="1:7" ht="15.75">
      <c r="A273" s="68"/>
      <c r="B273" s="69"/>
      <c r="C273" s="69"/>
      <c r="E273" s="66"/>
      <c r="F273" s="66"/>
    </row>
    <row r="274" spans="1:7" ht="15.75">
      <c r="A274" s="68"/>
      <c r="B274" s="69"/>
      <c r="C274" s="69"/>
      <c r="E274" s="66"/>
      <c r="F274" s="66"/>
    </row>
    <row r="275" spans="1:7" ht="15.75">
      <c r="A275" s="68"/>
      <c r="B275" s="69"/>
      <c r="C275" s="69"/>
      <c r="E275" s="66"/>
      <c r="F275" s="66"/>
    </row>
    <row r="276" spans="1:7" ht="15.75">
      <c r="A276" s="68"/>
      <c r="B276" s="69"/>
      <c r="C276" s="69"/>
      <c r="E276" s="66"/>
      <c r="F276" s="66"/>
    </row>
    <row r="277" spans="1:7" ht="15.75">
      <c r="A277" s="68"/>
      <c r="B277" s="69"/>
      <c r="C277" s="69"/>
      <c r="E277" s="66"/>
      <c r="F277" s="66"/>
    </row>
    <row r="278" spans="1:7" ht="15.75">
      <c r="A278" s="68"/>
      <c r="B278" s="69"/>
      <c r="C278" s="69"/>
      <c r="E278" s="66"/>
      <c r="F278" s="66"/>
    </row>
    <row r="279" spans="1:7" ht="15.75">
      <c r="A279" s="68"/>
      <c r="B279" s="69"/>
      <c r="C279" s="69"/>
      <c r="E279" s="66"/>
      <c r="F279" s="66"/>
    </row>
    <row r="280" spans="1:7" ht="15.75">
      <c r="A280" s="68"/>
      <c r="B280" s="69"/>
      <c r="C280" s="69"/>
      <c r="E280" s="66"/>
      <c r="F280" s="66"/>
    </row>
    <row r="281" spans="1:7" ht="15.75">
      <c r="A281" s="68"/>
      <c r="B281" s="69"/>
      <c r="C281" s="69"/>
      <c r="E281" s="66"/>
      <c r="F281" s="66"/>
    </row>
    <row r="282" spans="1:7" ht="15.75">
      <c r="A282" s="68"/>
      <c r="B282" s="69"/>
      <c r="C282" s="69"/>
      <c r="E282" s="66"/>
      <c r="F282" s="66"/>
    </row>
    <row r="283" spans="1:7" ht="15.75">
      <c r="A283" s="68"/>
      <c r="B283" s="69"/>
      <c r="C283" s="69"/>
      <c r="E283" s="66"/>
      <c r="F283" s="66"/>
    </row>
    <row r="284" spans="1:7" ht="15.75">
      <c r="A284" s="68"/>
      <c r="B284" s="69"/>
      <c r="C284" s="69"/>
      <c r="E284" s="66"/>
      <c r="F284" s="66"/>
    </row>
    <row r="285" spans="1:7" ht="15.75">
      <c r="A285" s="68"/>
      <c r="B285" s="69"/>
      <c r="C285" s="69"/>
      <c r="E285" s="66"/>
      <c r="F285" s="66"/>
    </row>
    <row r="286" spans="1:7" ht="15.75">
      <c r="A286" s="68"/>
      <c r="B286" s="69"/>
      <c r="C286" s="69"/>
      <c r="E286" s="66"/>
      <c r="F286" s="66"/>
    </row>
    <row r="287" spans="1:7" ht="15.75">
      <c r="A287" s="68"/>
      <c r="B287" s="69"/>
      <c r="C287" s="65"/>
      <c r="D287" s="65"/>
      <c r="E287" s="44"/>
      <c r="F287" s="66"/>
    </row>
    <row r="288" spans="1:7" ht="17.25" customHeight="1">
      <c r="A288" s="70" t="s">
        <v>27</v>
      </c>
      <c r="B288" s="70" t="s">
        <v>28</v>
      </c>
      <c r="C288" s="71" t="s">
        <v>29</v>
      </c>
      <c r="D288" s="72" t="s">
        <v>30</v>
      </c>
      <c r="E288" s="73" t="s">
        <v>31</v>
      </c>
      <c r="F288" s="74" t="s">
        <v>32</v>
      </c>
      <c r="G288" s="64"/>
    </row>
    <row r="289" spans="1:13" ht="15.75">
      <c r="B289" s="65"/>
      <c r="C289" s="65"/>
      <c r="D289" s="65"/>
      <c r="E289" s="44"/>
      <c r="F289" s="66"/>
    </row>
    <row r="290" spans="1:13" ht="17.25" customHeight="1">
      <c r="A290" s="11" t="s">
        <v>33</v>
      </c>
      <c r="B290" s="11"/>
      <c r="C290" s="75"/>
      <c r="D290" s="76"/>
      <c r="E290" s="77"/>
      <c r="F290" s="78"/>
    </row>
    <row r="291" spans="1:13" ht="15.75"/>
    <row r="292" spans="1:13" ht="66" customHeight="1">
      <c r="A292" s="79" t="s">
        <v>34</v>
      </c>
      <c r="B292" s="80" t="s">
        <v>35</v>
      </c>
      <c r="C292" s="65"/>
      <c r="D292" s="66"/>
    </row>
    <row r="293" spans="1:13" ht="21" customHeight="1">
      <c r="B293" s="80" t="s">
        <v>36</v>
      </c>
      <c r="C293" s="65" t="s">
        <v>37</v>
      </c>
      <c r="D293" s="45">
        <v>100</v>
      </c>
      <c r="E293" s="175"/>
      <c r="F293" s="45">
        <f>SUM(D293*E293)</f>
        <v>0</v>
      </c>
    </row>
    <row r="294" spans="1:13" ht="15.75">
      <c r="B294" s="80"/>
      <c r="C294" s="65"/>
      <c r="D294" s="66"/>
    </row>
    <row r="295" spans="1:13" ht="17.45" customHeight="1">
      <c r="A295" s="41" t="s">
        <v>38</v>
      </c>
      <c r="B295" s="81" t="s">
        <v>39</v>
      </c>
      <c r="C295" s="65"/>
      <c r="D295" s="66"/>
      <c r="M295" s="82"/>
    </row>
    <row r="296" spans="1:13" ht="15.75">
      <c r="B296" s="80" t="s">
        <v>36</v>
      </c>
      <c r="C296" s="65" t="s">
        <v>37</v>
      </c>
      <c r="D296" s="45">
        <v>160</v>
      </c>
      <c r="E296" s="175"/>
      <c r="F296" s="45">
        <f>SUM(D296*E296)</f>
        <v>0</v>
      </c>
    </row>
    <row r="297" spans="1:13" ht="15.75">
      <c r="B297" s="80"/>
      <c r="C297" s="65"/>
      <c r="D297" s="66"/>
    </row>
    <row r="298" spans="1:13" ht="33.6" customHeight="1">
      <c r="A298" s="79" t="s">
        <v>40</v>
      </c>
      <c r="B298" s="81" t="s">
        <v>41</v>
      </c>
      <c r="C298" s="65"/>
      <c r="D298" s="66"/>
    </row>
    <row r="299" spans="1:13" ht="20.100000000000001" customHeight="1">
      <c r="A299" s="79"/>
      <c r="B299" s="80" t="s">
        <v>36</v>
      </c>
      <c r="C299" s="65" t="s">
        <v>37</v>
      </c>
      <c r="D299" s="45">
        <v>160</v>
      </c>
      <c r="E299" s="175"/>
      <c r="F299" s="45">
        <f>SUM(D299*E299)</f>
        <v>0</v>
      </c>
    </row>
    <row r="300" spans="1:13" ht="15.75">
      <c r="B300" s="80"/>
      <c r="C300" s="65"/>
      <c r="D300" s="83"/>
    </row>
    <row r="301" spans="1:13" ht="41.1" customHeight="1">
      <c r="A301" s="79" t="s">
        <v>42</v>
      </c>
      <c r="B301" s="80" t="s">
        <v>43</v>
      </c>
      <c r="C301" s="65"/>
      <c r="D301" s="83"/>
    </row>
    <row r="302" spans="1:13" ht="15.75">
      <c r="B302" s="80" t="s">
        <v>44</v>
      </c>
      <c r="C302" s="65" t="s">
        <v>45</v>
      </c>
      <c r="D302" s="45">
        <v>25</v>
      </c>
      <c r="E302" s="175"/>
      <c r="F302" s="45">
        <f>SUM(D302*E302)</f>
        <v>0</v>
      </c>
    </row>
    <row r="303" spans="1:13" ht="15.75">
      <c r="B303" s="80"/>
      <c r="C303" s="65"/>
      <c r="D303" s="45"/>
    </row>
    <row r="304" spans="1:13" ht="25.5">
      <c r="A304" s="79" t="s">
        <v>46</v>
      </c>
      <c r="B304" s="81" t="s">
        <v>47</v>
      </c>
      <c r="C304" s="65"/>
      <c r="D304" s="45"/>
    </row>
    <row r="305" spans="1:6" ht="15.95" customHeight="1">
      <c r="A305" s="79"/>
      <c r="B305" s="80" t="s">
        <v>48</v>
      </c>
      <c r="C305" s="65" t="s">
        <v>37</v>
      </c>
      <c r="D305" s="45">
        <v>52</v>
      </c>
      <c r="E305" s="175"/>
      <c r="F305" s="45">
        <f>SUM(D305*E305)</f>
        <v>0</v>
      </c>
    </row>
    <row r="306" spans="1:6" ht="15.75">
      <c r="B306" s="80"/>
      <c r="C306" s="65"/>
      <c r="D306" s="83"/>
    </row>
    <row r="307" spans="1:6" ht="17.25" customHeight="1">
      <c r="A307" s="41" t="s">
        <v>49</v>
      </c>
      <c r="B307" s="81" t="s">
        <v>50</v>
      </c>
      <c r="C307" s="65"/>
      <c r="D307" s="83"/>
    </row>
    <row r="308" spans="1:6" ht="15" customHeight="1">
      <c r="B308" s="80" t="s">
        <v>48</v>
      </c>
      <c r="C308" s="65" t="s">
        <v>37</v>
      </c>
      <c r="D308" s="45">
        <v>35</v>
      </c>
      <c r="E308" s="175"/>
      <c r="F308" s="45">
        <f>SUM(D308*E308)</f>
        <v>0</v>
      </c>
    </row>
    <row r="309" spans="1:6" ht="15" customHeight="1">
      <c r="B309" s="84"/>
      <c r="C309" s="65"/>
    </row>
    <row r="310" spans="1:6" ht="15" customHeight="1">
      <c r="A310" s="85"/>
      <c r="B310" s="86" t="s">
        <v>51</v>
      </c>
      <c r="C310" s="87"/>
      <c r="D310" s="88"/>
      <c r="E310" s="89"/>
      <c r="F310" s="163">
        <f>SUM(F293,F296,F299,F302,F305,F308)</f>
        <v>0</v>
      </c>
    </row>
    <row r="311" spans="1:6" ht="15" customHeight="1"/>
    <row r="312" spans="1:6" ht="15" customHeight="1"/>
    <row r="313" spans="1:6" ht="15" customHeight="1"/>
    <row r="314" spans="1:6" ht="15" customHeight="1"/>
    <row r="315" spans="1:6" ht="15" customHeight="1"/>
    <row r="316" spans="1:6" ht="15" customHeight="1"/>
    <row r="317" spans="1:6" ht="15" customHeight="1"/>
    <row r="318" spans="1:6" ht="15" customHeight="1"/>
    <row r="319" spans="1:6" ht="15" customHeight="1"/>
    <row r="320" spans="1:6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spans="2:2" ht="15" customHeight="1"/>
    <row r="338" spans="2:2" ht="15" customHeight="1"/>
    <row r="339" spans="2:2" ht="15" customHeight="1"/>
    <row r="340" spans="2:2" ht="15" customHeight="1"/>
    <row r="341" spans="2:2" ht="15" customHeight="1"/>
    <row r="342" spans="2:2" ht="15" customHeight="1"/>
    <row r="343" spans="2:2" ht="15" customHeight="1"/>
    <row r="344" spans="2:2" ht="15" customHeight="1"/>
    <row r="345" spans="2:2" ht="66" customHeight="1">
      <c r="B345" s="90" t="s">
        <v>52</v>
      </c>
    </row>
    <row r="346" spans="2:2" ht="18.75" customHeight="1">
      <c r="B346" s="90"/>
    </row>
    <row r="347" spans="2:2" ht="104.45" customHeight="1">
      <c r="B347" s="90" t="s">
        <v>53</v>
      </c>
    </row>
    <row r="348" spans="2:2" ht="19.5" customHeight="1">
      <c r="B348" s="90"/>
    </row>
    <row r="349" spans="2:2" ht="63" customHeight="1">
      <c r="B349" s="91" t="s">
        <v>54</v>
      </c>
    </row>
    <row r="350" spans="2:2" ht="16.5" customHeight="1">
      <c r="B350" s="90"/>
    </row>
    <row r="351" spans="2:2" ht="72.599999999999994" customHeight="1">
      <c r="B351" s="90" t="s">
        <v>55</v>
      </c>
    </row>
    <row r="352" spans="2:2" ht="12.75" customHeight="1">
      <c r="B352" s="90"/>
    </row>
    <row r="353" spans="1:7" ht="74.099999999999994" customHeight="1">
      <c r="B353" s="91" t="s">
        <v>56</v>
      </c>
    </row>
    <row r="354" spans="1:7" ht="19.5" customHeight="1">
      <c r="B354" s="90"/>
    </row>
    <row r="355" spans="1:7" ht="49.5" customHeight="1">
      <c r="B355" s="90" t="s">
        <v>57</v>
      </c>
    </row>
    <row r="356" spans="1:7" ht="13.5" customHeight="1">
      <c r="B356" s="90"/>
    </row>
    <row r="357" spans="1:7" ht="15" customHeight="1">
      <c r="A357" s="68"/>
      <c r="B357" s="45"/>
      <c r="C357" s="45"/>
    </row>
    <row r="358" spans="1:7" ht="18" customHeight="1">
      <c r="A358" s="70" t="s">
        <v>27</v>
      </c>
      <c r="B358" s="70" t="s">
        <v>28</v>
      </c>
      <c r="C358" s="71" t="s">
        <v>29</v>
      </c>
      <c r="D358" s="72" t="s">
        <v>30</v>
      </c>
      <c r="E358" s="73" t="s">
        <v>31</v>
      </c>
      <c r="F358" s="74" t="s">
        <v>32</v>
      </c>
      <c r="G358" s="64"/>
    </row>
    <row r="359" spans="1:7" ht="12" customHeight="1"/>
    <row r="360" spans="1:7" ht="16.5" customHeight="1">
      <c r="A360" s="10" t="s">
        <v>58</v>
      </c>
      <c r="B360" s="10"/>
      <c r="C360" s="75"/>
      <c r="D360" s="76"/>
      <c r="E360" s="77"/>
      <c r="F360" s="78"/>
    </row>
    <row r="362" spans="1:7" ht="89.1" customHeight="1">
      <c r="A362" s="79" t="s">
        <v>59</v>
      </c>
      <c r="B362" s="42" t="s">
        <v>60</v>
      </c>
    </row>
    <row r="363" spans="1:7" ht="21" customHeight="1">
      <c r="B363" s="80" t="s">
        <v>61</v>
      </c>
      <c r="C363" s="65" t="s">
        <v>37</v>
      </c>
      <c r="D363" s="44">
        <v>35</v>
      </c>
      <c r="E363" s="175"/>
      <c r="F363" s="45">
        <f>SUM(D363*E363)</f>
        <v>0</v>
      </c>
    </row>
    <row r="364" spans="1:7" ht="18.600000000000001" customHeight="1"/>
    <row r="365" spans="1:7" ht="57" customHeight="1">
      <c r="A365" s="79" t="s">
        <v>62</v>
      </c>
      <c r="B365" s="81" t="s">
        <v>63</v>
      </c>
      <c r="C365" s="65"/>
    </row>
    <row r="366" spans="1:7" ht="19.5" customHeight="1">
      <c r="B366" s="80" t="s">
        <v>61</v>
      </c>
      <c r="C366" s="65" t="s">
        <v>37</v>
      </c>
      <c r="D366" s="44">
        <v>32</v>
      </c>
      <c r="E366" s="175"/>
      <c r="F366" s="45">
        <f>SUM(D366*E366)</f>
        <v>0</v>
      </c>
    </row>
    <row r="367" spans="1:7" ht="18" customHeight="1">
      <c r="B367" s="48"/>
      <c r="C367" s="65"/>
    </row>
    <row r="368" spans="1:7" ht="65.45" customHeight="1">
      <c r="A368" s="79" t="s">
        <v>64</v>
      </c>
      <c r="B368" s="92" t="s">
        <v>65</v>
      </c>
      <c r="C368" s="65"/>
    </row>
    <row r="369" spans="1:7" ht="16.5" customHeight="1">
      <c r="B369" s="48" t="s">
        <v>66</v>
      </c>
      <c r="C369" s="65" t="s">
        <v>45</v>
      </c>
      <c r="D369" s="44">
        <v>23</v>
      </c>
      <c r="E369" s="175"/>
      <c r="F369" s="45">
        <f>SUM(D369*E369)</f>
        <v>0</v>
      </c>
    </row>
    <row r="370" spans="1:7" ht="16.5" customHeight="1">
      <c r="B370" s="48"/>
      <c r="C370" s="65"/>
    </row>
    <row r="371" spans="1:7" ht="65.650000000000006" customHeight="1">
      <c r="A371" s="79" t="s">
        <v>67</v>
      </c>
      <c r="B371" s="93" t="s">
        <v>68</v>
      </c>
      <c r="C371" s="65"/>
    </row>
    <row r="372" spans="1:7" ht="16.5" customHeight="1">
      <c r="B372" s="42" t="s">
        <v>69</v>
      </c>
      <c r="C372" s="65" t="s">
        <v>45</v>
      </c>
      <c r="D372" s="44">
        <v>5.5</v>
      </c>
      <c r="E372" s="175"/>
      <c r="F372" s="45">
        <f>SUM(D372*E372)</f>
        <v>0</v>
      </c>
    </row>
    <row r="373" spans="1:7" ht="16.5" customHeight="1">
      <c r="B373" s="48"/>
      <c r="C373" s="65"/>
    </row>
    <row r="374" spans="1:7" ht="42" customHeight="1">
      <c r="A374" s="79" t="s">
        <v>70</v>
      </c>
      <c r="B374" s="92" t="s">
        <v>71</v>
      </c>
      <c r="C374" s="65"/>
    </row>
    <row r="375" spans="1:7" ht="20.25" customHeight="1">
      <c r="B375" s="48" t="s">
        <v>72</v>
      </c>
      <c r="C375" s="65" t="s">
        <v>73</v>
      </c>
      <c r="D375" s="44">
        <v>3.2</v>
      </c>
      <c r="E375" s="175"/>
      <c r="F375" s="45">
        <f>SUM(D375*E375)</f>
        <v>0</v>
      </c>
    </row>
    <row r="376" spans="1:7" ht="20.25" customHeight="1">
      <c r="B376" s="48"/>
      <c r="C376" s="65"/>
    </row>
    <row r="377" spans="1:7" ht="63.6" customHeight="1">
      <c r="A377" s="79" t="s">
        <v>74</v>
      </c>
      <c r="B377" s="92" t="s">
        <v>75</v>
      </c>
      <c r="C377" s="65"/>
    </row>
    <row r="378" spans="1:7" ht="20.25" customHeight="1">
      <c r="A378" s="79"/>
      <c r="B378" s="48" t="s">
        <v>72</v>
      </c>
      <c r="C378" s="65" t="s">
        <v>73</v>
      </c>
      <c r="D378" s="44">
        <v>8</v>
      </c>
      <c r="E378" s="175"/>
      <c r="F378" s="45">
        <f>SUM(D378*E378)</f>
        <v>0</v>
      </c>
    </row>
    <row r="379" spans="1:7" ht="16.350000000000001" customHeight="1"/>
    <row r="380" spans="1:7" ht="40.700000000000003" customHeight="1">
      <c r="A380" s="79" t="s">
        <v>76</v>
      </c>
      <c r="B380" s="92" t="s">
        <v>77</v>
      </c>
      <c r="C380" s="65"/>
      <c r="D380" s="94"/>
      <c r="G380" s="95"/>
    </row>
    <row r="381" spans="1:7" ht="24.95" customHeight="1">
      <c r="A381" s="79"/>
      <c r="B381" s="92"/>
      <c r="C381" s="65"/>
      <c r="D381" s="94"/>
      <c r="G381" s="95"/>
    </row>
    <row r="382" spans="1:7" ht="18.95" customHeight="1">
      <c r="B382" s="80" t="s">
        <v>78</v>
      </c>
      <c r="C382" s="65" t="s">
        <v>37</v>
      </c>
      <c r="D382" s="44">
        <v>74</v>
      </c>
      <c r="E382" s="175"/>
      <c r="F382" s="45">
        <f>SUM(D382*E382)</f>
        <v>0</v>
      </c>
      <c r="G382" s="95"/>
    </row>
    <row r="383" spans="1:7" ht="18.95" customHeight="1">
      <c r="B383" s="80" t="s">
        <v>79</v>
      </c>
      <c r="C383" s="65" t="s">
        <v>37</v>
      </c>
      <c r="D383" s="44">
        <v>14</v>
      </c>
      <c r="E383" s="175"/>
      <c r="F383" s="45">
        <f>SUM(D383*E383)</f>
        <v>0</v>
      </c>
      <c r="G383" s="95"/>
    </row>
    <row r="384" spans="1:7" ht="18.95" customHeight="1">
      <c r="B384" s="80" t="s">
        <v>48</v>
      </c>
      <c r="C384" s="65"/>
      <c r="G384" s="95"/>
    </row>
    <row r="385" spans="1:7" ht="15" customHeight="1">
      <c r="C385" s="65"/>
    </row>
    <row r="386" spans="1:7" ht="39" customHeight="1">
      <c r="A386" s="79" t="s">
        <v>80</v>
      </c>
      <c r="B386" s="48" t="s">
        <v>81</v>
      </c>
      <c r="C386" s="65"/>
    </row>
    <row r="387" spans="1:7" ht="17.45" customHeight="1">
      <c r="B387" s="48" t="s">
        <v>48</v>
      </c>
      <c r="C387" s="65" t="s">
        <v>37</v>
      </c>
      <c r="D387" s="44">
        <v>88</v>
      </c>
      <c r="E387" s="175"/>
      <c r="F387" s="45">
        <f>SUM(D387*E387)</f>
        <v>0</v>
      </c>
    </row>
    <row r="388" spans="1:7" ht="15" customHeight="1">
      <c r="B388" s="48"/>
      <c r="C388" s="65"/>
    </row>
    <row r="389" spans="1:7" ht="29.1" customHeight="1">
      <c r="A389" s="79" t="s">
        <v>82</v>
      </c>
      <c r="B389" s="81" t="s">
        <v>83</v>
      </c>
      <c r="C389" s="65"/>
    </row>
    <row r="390" spans="1:7" ht="15.6" customHeight="1">
      <c r="B390" s="48" t="s">
        <v>48</v>
      </c>
      <c r="C390" s="65" t="s">
        <v>37</v>
      </c>
      <c r="D390" s="44">
        <v>88</v>
      </c>
      <c r="E390" s="175"/>
      <c r="F390" s="45">
        <f>SUM(D390*E390)</f>
        <v>0</v>
      </c>
    </row>
    <row r="391" spans="1:7" ht="15.6" customHeight="1">
      <c r="B391" s="96"/>
      <c r="C391" s="65"/>
    </row>
    <row r="392" spans="1:7" ht="27" customHeight="1">
      <c r="A392" s="97" t="s">
        <v>84</v>
      </c>
      <c r="B392" s="92" t="s">
        <v>85</v>
      </c>
      <c r="C392" s="65"/>
      <c r="D392" s="98"/>
      <c r="G392" s="99"/>
    </row>
    <row r="393" spans="1:7" ht="15" customHeight="1">
      <c r="B393" s="48" t="s">
        <v>72</v>
      </c>
      <c r="C393" s="65" t="s">
        <v>73</v>
      </c>
      <c r="D393" s="44">
        <v>9</v>
      </c>
      <c r="E393" s="175"/>
      <c r="F393" s="45">
        <f>SUM(D393*E393)</f>
        <v>0</v>
      </c>
    </row>
    <row r="394" spans="1:7" ht="15" customHeight="1">
      <c r="B394" s="48"/>
      <c r="C394" s="65"/>
    </row>
    <row r="395" spans="1:7" ht="24" customHeight="1">
      <c r="A395" s="85"/>
      <c r="B395" s="9" t="s">
        <v>86</v>
      </c>
      <c r="C395" s="9"/>
      <c r="D395" s="101"/>
      <c r="E395" s="89"/>
      <c r="F395" s="163">
        <f>SUM(F363:F394)</f>
        <v>0</v>
      </c>
    </row>
    <row r="396" spans="1:7" ht="15.6" customHeight="1">
      <c r="A396" s="14"/>
      <c r="B396" s="14"/>
      <c r="C396" s="14"/>
      <c r="D396" s="14"/>
      <c r="E396" s="14"/>
      <c r="F396" s="14"/>
    </row>
    <row r="397" spans="1:7" ht="14.1" customHeight="1">
      <c r="A397" s="14"/>
      <c r="B397" s="14"/>
      <c r="C397" s="14"/>
      <c r="D397" s="14"/>
      <c r="E397" s="14"/>
      <c r="F397" s="14"/>
    </row>
    <row r="398" spans="1:7" ht="14.1" customHeight="1">
      <c r="B398" s="41"/>
      <c r="C398" s="41"/>
      <c r="D398" s="41"/>
      <c r="E398" s="41"/>
      <c r="F398" s="41"/>
    </row>
    <row r="399" spans="1:7" ht="15" customHeight="1">
      <c r="B399" s="92" t="s">
        <v>87</v>
      </c>
      <c r="D399" s="98"/>
    </row>
    <row r="400" spans="1:7" ht="15" customHeight="1">
      <c r="B400" s="93"/>
      <c r="D400" s="98"/>
    </row>
    <row r="401" spans="2:4" ht="15" customHeight="1">
      <c r="B401" s="93"/>
      <c r="D401" s="98"/>
    </row>
    <row r="402" spans="2:4" ht="15" customHeight="1">
      <c r="B402" s="93"/>
      <c r="D402" s="98"/>
    </row>
    <row r="403" spans="2:4" ht="15" customHeight="1">
      <c r="B403" s="93"/>
      <c r="D403" s="98"/>
    </row>
    <row r="404" spans="2:4" ht="15" customHeight="1">
      <c r="B404" s="93"/>
      <c r="D404" s="98"/>
    </row>
    <row r="405" spans="2:4" ht="15" customHeight="1">
      <c r="B405" s="93"/>
      <c r="D405" s="98"/>
    </row>
    <row r="406" spans="2:4" ht="15" customHeight="1">
      <c r="B406" s="93"/>
      <c r="D406" s="98"/>
    </row>
    <row r="407" spans="2:4" ht="15" customHeight="1">
      <c r="B407" s="93"/>
      <c r="D407" s="98"/>
    </row>
    <row r="408" spans="2:4" ht="15" customHeight="1">
      <c r="B408" s="93"/>
      <c r="D408" s="98"/>
    </row>
    <row r="409" spans="2:4" ht="15" customHeight="1">
      <c r="B409" s="93"/>
      <c r="D409" s="98"/>
    </row>
    <row r="410" spans="2:4" ht="15" customHeight="1">
      <c r="B410" s="93"/>
      <c r="D410" s="98"/>
    </row>
    <row r="411" spans="2:4" ht="15" customHeight="1">
      <c r="B411" s="93"/>
      <c r="D411" s="98"/>
    </row>
    <row r="412" spans="2:4" ht="15" customHeight="1">
      <c r="B412" s="93"/>
      <c r="D412" s="98"/>
    </row>
    <row r="413" spans="2:4" ht="15" customHeight="1">
      <c r="B413" s="93"/>
      <c r="D413" s="98"/>
    </row>
    <row r="414" spans="2:4" ht="15" customHeight="1">
      <c r="B414" s="93"/>
      <c r="D414" s="98"/>
    </row>
    <row r="415" spans="2:4" ht="15" customHeight="1">
      <c r="B415" s="93"/>
      <c r="D415" s="98"/>
    </row>
    <row r="416" spans="2:4" ht="15" customHeight="1">
      <c r="B416" s="93"/>
      <c r="D416" s="98"/>
    </row>
    <row r="417" spans="2:4" ht="15" customHeight="1">
      <c r="B417" s="93"/>
      <c r="D417" s="98"/>
    </row>
    <row r="418" spans="2:4" ht="15.75" customHeight="1">
      <c r="B418" s="93"/>
      <c r="D418" s="98"/>
    </row>
    <row r="419" spans="2:4" ht="15.75" customHeight="1">
      <c r="B419" s="93"/>
      <c r="D419" s="98"/>
    </row>
    <row r="420" spans="2:4" ht="12" customHeight="1">
      <c r="B420" s="93"/>
      <c r="D420" s="98"/>
    </row>
    <row r="421" spans="2:4" ht="15" customHeight="1">
      <c r="B421" s="93"/>
      <c r="D421" s="98"/>
    </row>
    <row r="422" spans="2:4" ht="15" customHeight="1">
      <c r="B422" s="93"/>
      <c r="D422" s="98"/>
    </row>
    <row r="423" spans="2:4" ht="15" customHeight="1">
      <c r="B423" s="93"/>
      <c r="D423" s="98"/>
    </row>
    <row r="424" spans="2:4" ht="15" customHeight="1">
      <c r="B424" s="93"/>
      <c r="D424" s="98"/>
    </row>
    <row r="425" spans="2:4" ht="15" customHeight="1">
      <c r="B425" s="93"/>
      <c r="D425" s="98"/>
    </row>
    <row r="426" spans="2:4" ht="33" customHeight="1">
      <c r="B426" s="93"/>
      <c r="D426" s="98"/>
    </row>
    <row r="427" spans="2:4" ht="15" customHeight="1">
      <c r="B427" s="93"/>
      <c r="D427" s="98"/>
    </row>
    <row r="428" spans="2:4" ht="15" customHeight="1">
      <c r="B428" s="93"/>
      <c r="D428" s="98"/>
    </row>
    <row r="429" spans="2:4" ht="15" customHeight="1">
      <c r="B429" s="93"/>
      <c r="D429" s="98"/>
    </row>
    <row r="430" spans="2:4" ht="15" customHeight="1">
      <c r="B430" s="93"/>
      <c r="D430" s="98"/>
    </row>
    <row r="431" spans="2:4" ht="15" customHeight="1">
      <c r="B431" s="93"/>
      <c r="D431" s="98"/>
    </row>
    <row r="432" spans="2:4" ht="15" customHeight="1">
      <c r="B432" s="93"/>
      <c r="D432" s="98"/>
    </row>
    <row r="433" spans="2:4" ht="15" customHeight="1">
      <c r="B433" s="93"/>
      <c r="D433" s="98"/>
    </row>
    <row r="434" spans="2:4" ht="15" customHeight="1">
      <c r="B434" s="93"/>
      <c r="D434" s="98"/>
    </row>
    <row r="435" spans="2:4" ht="15" customHeight="1">
      <c r="B435" s="93"/>
      <c r="D435" s="98"/>
    </row>
    <row r="436" spans="2:4" ht="15" customHeight="1">
      <c r="B436" s="93"/>
      <c r="D436" s="98"/>
    </row>
    <row r="437" spans="2:4" ht="15" customHeight="1">
      <c r="B437" s="93"/>
      <c r="D437" s="98"/>
    </row>
    <row r="438" spans="2:4" ht="15" customHeight="1">
      <c r="B438" s="93"/>
      <c r="D438" s="98"/>
    </row>
    <row r="439" spans="2:4" ht="15" customHeight="1">
      <c r="B439" s="93"/>
      <c r="D439" s="98"/>
    </row>
    <row r="440" spans="2:4" ht="15" customHeight="1">
      <c r="B440" s="93"/>
      <c r="D440" s="98"/>
    </row>
    <row r="441" spans="2:4" ht="15" customHeight="1">
      <c r="B441" s="93"/>
      <c r="D441" s="98"/>
    </row>
    <row r="442" spans="2:4" ht="15" customHeight="1">
      <c r="B442" s="93"/>
      <c r="D442" s="98"/>
    </row>
    <row r="443" spans="2:4" ht="15" customHeight="1">
      <c r="B443" s="93"/>
      <c r="D443" s="98"/>
    </row>
    <row r="444" spans="2:4" ht="15" customHeight="1">
      <c r="B444" s="93"/>
      <c r="D444" s="98"/>
    </row>
    <row r="445" spans="2:4" ht="15" customHeight="1">
      <c r="B445" s="93"/>
      <c r="D445" s="98"/>
    </row>
    <row r="446" spans="2:4" ht="15" customHeight="1">
      <c r="B446" s="93"/>
      <c r="D446" s="98"/>
    </row>
    <row r="447" spans="2:4" ht="15" customHeight="1">
      <c r="B447" s="93"/>
      <c r="D447" s="98"/>
    </row>
    <row r="448" spans="2:4" ht="15" customHeight="1">
      <c r="B448" s="93"/>
      <c r="D448" s="98"/>
    </row>
    <row r="449" spans="2:4" ht="15" customHeight="1">
      <c r="B449" s="93"/>
      <c r="D449" s="98"/>
    </row>
    <row r="450" spans="2:4" ht="15" customHeight="1">
      <c r="B450" s="93"/>
      <c r="D450" s="98"/>
    </row>
    <row r="451" spans="2:4" ht="15" customHeight="1">
      <c r="B451" s="93"/>
      <c r="D451" s="98"/>
    </row>
    <row r="452" spans="2:4" ht="15" customHeight="1">
      <c r="B452" s="93"/>
      <c r="D452" s="98"/>
    </row>
    <row r="453" spans="2:4" ht="15" customHeight="1">
      <c r="B453" s="93"/>
      <c r="D453" s="98"/>
    </row>
    <row r="454" spans="2:4" ht="15" customHeight="1">
      <c r="B454" s="93"/>
      <c r="D454" s="98"/>
    </row>
    <row r="455" spans="2:4" ht="15" customHeight="1">
      <c r="B455" s="93"/>
      <c r="D455" s="98"/>
    </row>
    <row r="456" spans="2:4" ht="15" customHeight="1">
      <c r="B456" s="93"/>
      <c r="D456" s="98"/>
    </row>
    <row r="457" spans="2:4" ht="15" customHeight="1">
      <c r="B457" s="93"/>
      <c r="D457" s="98"/>
    </row>
    <row r="458" spans="2:4" ht="15" customHeight="1">
      <c r="B458" s="93"/>
      <c r="D458" s="98"/>
    </row>
    <row r="459" spans="2:4" ht="15" customHeight="1">
      <c r="B459" s="93"/>
      <c r="D459" s="98"/>
    </row>
    <row r="460" spans="2:4" ht="15" customHeight="1">
      <c r="B460" s="93"/>
      <c r="D460" s="98"/>
    </row>
    <row r="461" spans="2:4" ht="15" customHeight="1">
      <c r="B461" s="93"/>
      <c r="D461" s="98"/>
    </row>
    <row r="462" spans="2:4" ht="15" customHeight="1">
      <c r="B462" s="93"/>
      <c r="D462" s="98"/>
    </row>
    <row r="463" spans="2:4" ht="15" customHeight="1">
      <c r="B463" s="93"/>
      <c r="D463" s="98"/>
    </row>
    <row r="464" spans="2:4" ht="15" customHeight="1">
      <c r="B464" s="93"/>
      <c r="D464" s="98"/>
    </row>
    <row r="465" spans="2:4" ht="15" customHeight="1">
      <c r="B465" s="93"/>
      <c r="D465" s="98"/>
    </row>
    <row r="466" spans="2:4" ht="15" customHeight="1">
      <c r="B466" s="93"/>
      <c r="D466" s="98"/>
    </row>
    <row r="467" spans="2:4" ht="15" customHeight="1">
      <c r="B467" s="93"/>
      <c r="D467" s="98"/>
    </row>
    <row r="468" spans="2:4" ht="15" customHeight="1">
      <c r="B468" s="93"/>
      <c r="D468" s="98"/>
    </row>
    <row r="469" spans="2:4" ht="15" customHeight="1">
      <c r="B469" s="93"/>
      <c r="D469" s="98"/>
    </row>
    <row r="470" spans="2:4" ht="15" customHeight="1">
      <c r="B470" s="93"/>
      <c r="D470" s="98"/>
    </row>
    <row r="471" spans="2:4" ht="15" customHeight="1">
      <c r="B471" s="93"/>
      <c r="D471" s="98"/>
    </row>
    <row r="472" spans="2:4" ht="15" customHeight="1">
      <c r="B472" s="93"/>
      <c r="D472" s="98"/>
    </row>
    <row r="473" spans="2:4" ht="15" customHeight="1">
      <c r="B473" s="93"/>
      <c r="D473" s="98"/>
    </row>
    <row r="474" spans="2:4" ht="15" customHeight="1">
      <c r="B474" s="93"/>
      <c r="D474" s="98"/>
    </row>
    <row r="475" spans="2:4" ht="15" customHeight="1">
      <c r="B475" s="93"/>
      <c r="D475" s="98"/>
    </row>
    <row r="476" spans="2:4" ht="15" customHeight="1">
      <c r="B476" s="93"/>
      <c r="D476" s="98"/>
    </row>
    <row r="477" spans="2:4" ht="15" customHeight="1">
      <c r="B477" s="93"/>
      <c r="D477" s="98"/>
    </row>
    <row r="478" spans="2:4" ht="15" customHeight="1">
      <c r="B478" s="93"/>
      <c r="D478" s="98"/>
    </row>
    <row r="479" spans="2:4" ht="15" customHeight="1">
      <c r="B479" s="93"/>
      <c r="D479" s="98"/>
    </row>
    <row r="480" spans="2:4" ht="15" customHeight="1">
      <c r="B480" s="93"/>
      <c r="D480" s="98"/>
    </row>
    <row r="481" spans="2:4" ht="15" customHeight="1">
      <c r="B481" s="93"/>
      <c r="D481" s="98"/>
    </row>
    <row r="482" spans="2:4" ht="15" customHeight="1">
      <c r="B482" s="93"/>
      <c r="D482" s="98"/>
    </row>
    <row r="483" spans="2:4" ht="15" customHeight="1">
      <c r="B483" s="93"/>
      <c r="D483" s="98"/>
    </row>
    <row r="484" spans="2:4" ht="15" customHeight="1">
      <c r="B484" s="93"/>
      <c r="D484" s="98"/>
    </row>
    <row r="485" spans="2:4" ht="15" customHeight="1">
      <c r="B485" s="93"/>
      <c r="D485" s="98"/>
    </row>
    <row r="486" spans="2:4" ht="15" customHeight="1">
      <c r="B486" s="93"/>
      <c r="D486" s="98"/>
    </row>
    <row r="487" spans="2:4" ht="15" customHeight="1">
      <c r="B487" s="93"/>
      <c r="D487" s="98"/>
    </row>
    <row r="488" spans="2:4" ht="15" customHeight="1">
      <c r="B488" s="93"/>
      <c r="D488" s="98"/>
    </row>
    <row r="489" spans="2:4" ht="15" customHeight="1">
      <c r="B489" s="93"/>
      <c r="D489" s="98"/>
    </row>
    <row r="490" spans="2:4" ht="15" customHeight="1">
      <c r="B490" s="93"/>
      <c r="D490" s="98"/>
    </row>
    <row r="491" spans="2:4" ht="15" customHeight="1">
      <c r="B491" s="93"/>
      <c r="D491" s="98"/>
    </row>
    <row r="492" spans="2:4" ht="15" customHeight="1">
      <c r="B492" s="93"/>
      <c r="D492" s="98"/>
    </row>
    <row r="493" spans="2:4" ht="15" customHeight="1">
      <c r="B493" s="93"/>
      <c r="D493" s="98"/>
    </row>
    <row r="494" spans="2:4" ht="15" customHeight="1">
      <c r="B494" s="93"/>
      <c r="D494" s="98"/>
    </row>
    <row r="495" spans="2:4" ht="15" customHeight="1">
      <c r="B495" s="93"/>
      <c r="D495" s="98"/>
    </row>
    <row r="496" spans="2:4" ht="15" customHeight="1">
      <c r="B496" s="93"/>
      <c r="D496" s="98"/>
    </row>
    <row r="497" spans="2:4" ht="15" customHeight="1">
      <c r="B497" s="93"/>
      <c r="D497" s="98"/>
    </row>
    <row r="498" spans="2:4" ht="15" customHeight="1">
      <c r="B498" s="93"/>
      <c r="D498" s="98"/>
    </row>
    <row r="499" spans="2:4" ht="15" customHeight="1">
      <c r="B499" s="93"/>
      <c r="D499" s="98"/>
    </row>
    <row r="500" spans="2:4" ht="15" customHeight="1">
      <c r="B500" s="93"/>
      <c r="D500" s="98"/>
    </row>
    <row r="501" spans="2:4" ht="15" customHeight="1">
      <c r="B501" s="93"/>
      <c r="D501" s="98"/>
    </row>
    <row r="502" spans="2:4" ht="15" customHeight="1">
      <c r="B502" s="93"/>
      <c r="D502" s="98"/>
    </row>
    <row r="503" spans="2:4" ht="15" customHeight="1">
      <c r="B503" s="93"/>
      <c r="D503" s="98"/>
    </row>
    <row r="504" spans="2:4" ht="15" customHeight="1">
      <c r="B504" s="93"/>
      <c r="D504" s="98"/>
    </row>
    <row r="505" spans="2:4" ht="15" customHeight="1">
      <c r="B505" s="93"/>
      <c r="D505" s="98"/>
    </row>
    <row r="506" spans="2:4" ht="15" customHeight="1">
      <c r="B506" s="93"/>
      <c r="D506" s="98"/>
    </row>
    <row r="507" spans="2:4" ht="15" customHeight="1">
      <c r="B507" s="93"/>
      <c r="D507" s="98"/>
    </row>
    <row r="508" spans="2:4" ht="15" customHeight="1">
      <c r="B508" s="93"/>
      <c r="D508" s="98"/>
    </row>
    <row r="509" spans="2:4" ht="15" customHeight="1">
      <c r="B509" s="93"/>
      <c r="D509" s="98"/>
    </row>
    <row r="510" spans="2:4" ht="15" customHeight="1">
      <c r="B510" s="93"/>
      <c r="D510" s="98"/>
    </row>
    <row r="511" spans="2:4" ht="15" customHeight="1">
      <c r="B511" s="93"/>
      <c r="D511" s="98"/>
    </row>
    <row r="512" spans="2:4" ht="15" customHeight="1">
      <c r="B512" s="93"/>
      <c r="D512" s="98"/>
    </row>
    <row r="513" spans="3:4" ht="15" customHeight="1">
      <c r="D513" s="98"/>
    </row>
    <row r="514" spans="3:4" ht="15" customHeight="1">
      <c r="C514" s="45"/>
    </row>
    <row r="515" spans="3:4" ht="15" customHeight="1">
      <c r="C515" s="45"/>
    </row>
    <row r="516" spans="3:4" ht="15" customHeight="1">
      <c r="C516" s="45"/>
    </row>
    <row r="517" spans="3:4" ht="15" customHeight="1">
      <c r="C517" s="45"/>
    </row>
    <row r="518" spans="3:4" ht="15" customHeight="1">
      <c r="C518" s="45"/>
    </row>
    <row r="519" spans="3:4" ht="15" customHeight="1">
      <c r="C519" s="45"/>
    </row>
    <row r="520" spans="3:4" ht="15" customHeight="1">
      <c r="C520" s="45"/>
    </row>
    <row r="521" spans="3:4" ht="15" customHeight="1">
      <c r="C521" s="45"/>
    </row>
    <row r="522" spans="3:4" ht="15" customHeight="1">
      <c r="C522" s="45"/>
    </row>
    <row r="523" spans="3:4" ht="15" customHeight="1">
      <c r="C523" s="45"/>
    </row>
    <row r="524" spans="3:4" ht="15" customHeight="1">
      <c r="C524" s="45"/>
    </row>
    <row r="525" spans="3:4" ht="15" customHeight="1">
      <c r="C525" s="45"/>
    </row>
    <row r="526" spans="3:4" ht="15" customHeight="1">
      <c r="C526" s="45"/>
    </row>
    <row r="527" spans="3:4" ht="15" customHeight="1">
      <c r="C527" s="45"/>
    </row>
    <row r="528" spans="3:4" ht="15" customHeight="1">
      <c r="C528" s="45"/>
    </row>
    <row r="529" spans="1:6" ht="15" customHeight="1">
      <c r="C529" s="45"/>
    </row>
    <row r="530" spans="1:6" ht="15" customHeight="1">
      <c r="C530" s="45"/>
    </row>
    <row r="531" spans="1:6" ht="15" customHeight="1">
      <c r="C531" s="45"/>
    </row>
    <row r="532" spans="1:6" ht="15" customHeight="1">
      <c r="C532" s="45"/>
    </row>
    <row r="533" spans="1:6" ht="15" customHeight="1">
      <c r="C533" s="45"/>
    </row>
    <row r="534" spans="1:6" ht="15" customHeight="1">
      <c r="C534" s="45"/>
    </row>
    <row r="535" spans="1:6" ht="15" customHeight="1">
      <c r="C535" s="45"/>
    </row>
    <row r="536" spans="1:6" ht="15" customHeight="1">
      <c r="C536" s="45"/>
    </row>
    <row r="537" spans="1:6" ht="15" customHeight="1">
      <c r="C537" s="45"/>
    </row>
    <row r="538" spans="1:6" ht="15" customHeight="1">
      <c r="C538" s="45"/>
      <c r="F538" s="102"/>
    </row>
    <row r="539" spans="1:6" ht="18.95" customHeight="1">
      <c r="A539" s="70" t="s">
        <v>27</v>
      </c>
      <c r="B539" s="70" t="s">
        <v>28</v>
      </c>
      <c r="C539" s="71" t="s">
        <v>29</v>
      </c>
      <c r="D539" s="72" t="s">
        <v>30</v>
      </c>
      <c r="E539" s="73" t="s">
        <v>31</v>
      </c>
      <c r="F539" s="74" t="s">
        <v>32</v>
      </c>
    </row>
    <row r="540" spans="1:6" ht="15" customHeight="1">
      <c r="A540" s="68"/>
      <c r="B540" s="103"/>
      <c r="C540" s="102"/>
      <c r="D540" s="104"/>
      <c r="E540" s="102"/>
      <c r="F540" s="102"/>
    </row>
    <row r="541" spans="1:6" ht="15" customHeight="1">
      <c r="A541" s="10" t="s">
        <v>88</v>
      </c>
      <c r="B541" s="10"/>
      <c r="C541" s="75"/>
      <c r="D541" s="76"/>
      <c r="E541" s="77"/>
      <c r="F541" s="78"/>
    </row>
    <row r="542" spans="1:6" ht="15" customHeight="1">
      <c r="C542" s="45"/>
    </row>
    <row r="543" spans="1:6" ht="15" customHeight="1">
      <c r="A543" s="105"/>
      <c r="B543" s="106" t="s">
        <v>89</v>
      </c>
      <c r="C543" s="45"/>
    </row>
    <row r="544" spans="1:6" ht="95.25" customHeight="1">
      <c r="A544" s="105"/>
      <c r="B544" s="107" t="s">
        <v>90</v>
      </c>
      <c r="C544" s="45"/>
    </row>
    <row r="545" spans="1:6" ht="17.25" customHeight="1">
      <c r="C545" s="45"/>
    </row>
    <row r="546" spans="1:6" ht="56.25" customHeight="1">
      <c r="A546" s="105" t="s">
        <v>91</v>
      </c>
      <c r="B546" s="108" t="s">
        <v>92</v>
      </c>
      <c r="C546" s="109"/>
    </row>
    <row r="547" spans="1:6" ht="21.4" customHeight="1">
      <c r="A547" s="105"/>
      <c r="B547" s="108" t="s">
        <v>72</v>
      </c>
      <c r="C547" s="109" t="s">
        <v>93</v>
      </c>
      <c r="D547" s="23">
        <v>13</v>
      </c>
      <c r="E547" s="175"/>
      <c r="F547" s="45">
        <f>SUM(D547*E547)</f>
        <v>0</v>
      </c>
    </row>
    <row r="548" spans="1:6" ht="16.5" customHeight="1">
      <c r="B548" s="108"/>
      <c r="C548" s="109"/>
    </row>
    <row r="549" spans="1:6" ht="116.25" customHeight="1">
      <c r="A549" s="105" t="s">
        <v>94</v>
      </c>
      <c r="B549" s="110" t="s">
        <v>95</v>
      </c>
      <c r="C549" s="45"/>
    </row>
    <row r="550" spans="1:6" ht="16.5" customHeight="1">
      <c r="A550" s="105"/>
      <c r="B550" s="108" t="s">
        <v>96</v>
      </c>
      <c r="C550" s="109" t="s">
        <v>93</v>
      </c>
      <c r="D550" s="23">
        <v>6.5</v>
      </c>
      <c r="E550" s="175"/>
      <c r="F550" s="45">
        <f>SUM(D550*E550)</f>
        <v>0</v>
      </c>
    </row>
    <row r="551" spans="1:6" ht="16.5" customHeight="1">
      <c r="C551" s="45"/>
    </row>
    <row r="552" spans="1:6" ht="143.65" customHeight="1">
      <c r="A552" s="105" t="s">
        <v>97</v>
      </c>
      <c r="B552" s="110" t="s">
        <v>98</v>
      </c>
      <c r="C552" s="45"/>
    </row>
    <row r="553" spans="1:6" ht="16.5" customHeight="1">
      <c r="B553" s="108" t="s">
        <v>99</v>
      </c>
      <c r="C553" s="109" t="s">
        <v>93</v>
      </c>
      <c r="D553" s="23">
        <v>6.5</v>
      </c>
      <c r="E553" s="175"/>
      <c r="F553" s="45">
        <f>SUM(D553*E553)</f>
        <v>0</v>
      </c>
    </row>
    <row r="554" spans="1:6" ht="16.5" customHeight="1">
      <c r="C554" s="45"/>
    </row>
    <row r="555" spans="1:6" ht="21.6" customHeight="1">
      <c r="A555" s="85"/>
      <c r="B555" s="9" t="s">
        <v>100</v>
      </c>
      <c r="C555" s="9"/>
      <c r="D555" s="101"/>
      <c r="E555" s="89"/>
      <c r="F555" s="163">
        <f>SUM(F547:F554)</f>
        <v>0</v>
      </c>
    </row>
    <row r="556" spans="1:6" ht="16.5" customHeight="1">
      <c r="C556" s="45"/>
    </row>
    <row r="557" spans="1:6" ht="16.5" customHeight="1">
      <c r="A557" s="111" t="s">
        <v>27</v>
      </c>
      <c r="B557" s="111" t="s">
        <v>28</v>
      </c>
      <c r="C557" s="112" t="s">
        <v>29</v>
      </c>
      <c r="D557" s="113" t="s">
        <v>30</v>
      </c>
      <c r="E557" s="114" t="s">
        <v>31</v>
      </c>
      <c r="F557" s="115" t="s">
        <v>32</v>
      </c>
    </row>
    <row r="558" spans="1:6" ht="18.95" customHeight="1">
      <c r="C558" s="45"/>
    </row>
    <row r="559" spans="1:6" ht="24.6" customHeight="1">
      <c r="A559" s="8" t="s">
        <v>101</v>
      </c>
      <c r="B559" s="8"/>
      <c r="C559" s="75"/>
      <c r="D559" s="116"/>
      <c r="E559" s="77"/>
      <c r="F559" s="78"/>
    </row>
    <row r="560" spans="1:6" ht="16.5" customHeight="1">
      <c r="C560" s="45"/>
    </row>
    <row r="561" spans="1:6" ht="78" customHeight="1">
      <c r="A561" s="105" t="s">
        <v>102</v>
      </c>
      <c r="B561" s="84" t="s">
        <v>103</v>
      </c>
      <c r="C561" s="45"/>
    </row>
    <row r="562" spans="1:6" ht="19.5" customHeight="1">
      <c r="B562" s="84" t="s">
        <v>104</v>
      </c>
      <c r="C562" s="109" t="s">
        <v>93</v>
      </c>
      <c r="D562" s="44">
        <v>9.5</v>
      </c>
      <c r="E562" s="175"/>
      <c r="F562" s="45">
        <f>SUM(D562*E562)</f>
        <v>0</v>
      </c>
    </row>
    <row r="563" spans="1:6" ht="16.5" customHeight="1">
      <c r="B563" s="117" t="s">
        <v>105</v>
      </c>
      <c r="C563" s="65" t="s">
        <v>106</v>
      </c>
      <c r="D563" s="44">
        <v>35</v>
      </c>
      <c r="E563" s="175"/>
      <c r="F563" s="45">
        <f>SUM(D563*E563)</f>
        <v>0</v>
      </c>
    </row>
    <row r="564" spans="1:6" ht="16.5" customHeight="1">
      <c r="B564" s="84" t="s">
        <v>107</v>
      </c>
      <c r="C564" s="65" t="s">
        <v>37</v>
      </c>
      <c r="D564" s="44">
        <v>46</v>
      </c>
      <c r="E564" s="175"/>
      <c r="F564" s="45">
        <f>SUM(D564*E564)</f>
        <v>0</v>
      </c>
    </row>
    <row r="565" spans="1:6" ht="16.5" customHeight="1">
      <c r="C565" s="45"/>
    </row>
    <row r="566" spans="1:6" ht="16.5" customHeight="1">
      <c r="A566" s="85"/>
      <c r="B566" s="7" t="s">
        <v>108</v>
      </c>
      <c r="C566" s="7"/>
      <c r="D566" s="101"/>
      <c r="E566" s="89"/>
      <c r="F566" s="163">
        <f>SUM(F562:F564)</f>
        <v>0</v>
      </c>
    </row>
    <row r="567" spans="1:6" ht="16.5" customHeight="1">
      <c r="C567" s="45"/>
    </row>
    <row r="568" spans="1:6" ht="16.5" customHeight="1">
      <c r="A568" s="111" t="s">
        <v>27</v>
      </c>
      <c r="B568" s="111" t="s">
        <v>28</v>
      </c>
      <c r="C568" s="112" t="s">
        <v>29</v>
      </c>
      <c r="D568" s="113" t="s">
        <v>30</v>
      </c>
      <c r="E568" s="114" t="s">
        <v>31</v>
      </c>
      <c r="F568" s="115" t="s">
        <v>32</v>
      </c>
    </row>
    <row r="569" spans="1:6" ht="16.5" customHeight="1">
      <c r="A569" s="164"/>
      <c r="B569" s="164"/>
      <c r="C569" s="165"/>
      <c r="D569" s="166"/>
      <c r="E569" s="167"/>
      <c r="F569" s="168"/>
    </row>
    <row r="570" spans="1:6" ht="30.95" customHeight="1">
      <c r="A570" s="8" t="s">
        <v>109</v>
      </c>
      <c r="B570" s="8"/>
      <c r="C570" s="75"/>
      <c r="D570" s="116"/>
      <c r="E570" s="77"/>
      <c r="F570" s="78"/>
    </row>
    <row r="571" spans="1:6" ht="16.5" customHeight="1">
      <c r="C571" s="45"/>
    </row>
    <row r="572" spans="1:6" ht="27" customHeight="1">
      <c r="B572" s="48" t="s">
        <v>110</v>
      </c>
      <c r="D572" s="66"/>
    </row>
    <row r="573" spans="1:6" ht="55.5" customHeight="1">
      <c r="B573" s="48" t="s">
        <v>111</v>
      </c>
      <c r="D573" s="66"/>
    </row>
    <row r="574" spans="1:6" ht="16.5" customHeight="1">
      <c r="B574" s="48"/>
      <c r="C574" s="65"/>
      <c r="D574" s="45"/>
    </row>
    <row r="575" spans="1:6" ht="24" customHeight="1">
      <c r="A575" s="79" t="s">
        <v>112</v>
      </c>
      <c r="B575" s="92" t="s">
        <v>113</v>
      </c>
      <c r="C575" s="65"/>
      <c r="D575" s="45"/>
    </row>
    <row r="576" spans="1:6" ht="16.5" customHeight="1">
      <c r="B576" s="48" t="s">
        <v>114</v>
      </c>
      <c r="C576" s="65" t="s">
        <v>115</v>
      </c>
      <c r="D576" s="45">
        <v>1</v>
      </c>
      <c r="E576" s="175"/>
      <c r="F576" s="45">
        <f>SUM(D576*E576)</f>
        <v>0</v>
      </c>
    </row>
    <row r="577" spans="1:16" ht="16.5" customHeight="1">
      <c r="B577" s="48"/>
      <c r="C577" s="65"/>
      <c r="D577" s="45"/>
    </row>
    <row r="578" spans="1:16" ht="30" customHeight="1">
      <c r="B578" s="48" t="s">
        <v>116</v>
      </c>
      <c r="C578" s="65"/>
      <c r="D578" s="45"/>
    </row>
    <row r="579" spans="1:16" ht="16.5" customHeight="1">
      <c r="B579" s="48"/>
      <c r="C579" s="65"/>
      <c r="D579" s="45"/>
    </row>
    <row r="580" spans="1:16" ht="44.1" customHeight="1">
      <c r="B580" s="80" t="s">
        <v>117</v>
      </c>
      <c r="C580" s="65"/>
      <c r="D580" s="45"/>
    </row>
    <row r="581" spans="1:16" ht="43.5" customHeight="1">
      <c r="B581" s="80" t="s">
        <v>118</v>
      </c>
      <c r="C581" s="65"/>
      <c r="D581" s="45"/>
    </row>
    <row r="582" spans="1:16" ht="20.100000000000001" customHeight="1">
      <c r="B582" s="80" t="s">
        <v>119</v>
      </c>
      <c r="C582" s="65" t="s">
        <v>115</v>
      </c>
      <c r="D582" s="45">
        <v>51</v>
      </c>
      <c r="E582" s="175"/>
      <c r="F582" s="45">
        <f>SUM(D582*E582)</f>
        <v>0</v>
      </c>
    </row>
    <row r="583" spans="1:16" ht="16.5" customHeight="1">
      <c r="B583" s="48"/>
      <c r="C583" s="65"/>
      <c r="D583" s="66"/>
      <c r="F583" s="119"/>
    </row>
    <row r="584" spans="1:16" ht="27" customHeight="1">
      <c r="A584" s="85"/>
      <c r="B584" s="7" t="s">
        <v>120</v>
      </c>
      <c r="C584" s="7"/>
      <c r="D584" s="120"/>
      <c r="E584" s="121"/>
      <c r="F584" s="163">
        <f>SUM(F576:F582)</f>
        <v>0</v>
      </c>
    </row>
    <row r="585" spans="1:16" ht="16.5" customHeight="1">
      <c r="C585" s="45"/>
    </row>
    <row r="586" spans="1:16" ht="15" customHeight="1">
      <c r="A586" s="111" t="s">
        <v>27</v>
      </c>
      <c r="B586" s="111" t="s">
        <v>28</v>
      </c>
      <c r="C586" s="112" t="s">
        <v>29</v>
      </c>
      <c r="D586" s="113" t="s">
        <v>30</v>
      </c>
      <c r="E586" s="114" t="s">
        <v>31</v>
      </c>
      <c r="F586" s="115" t="s">
        <v>121</v>
      </c>
    </row>
    <row r="587" spans="1:16" ht="15.75" customHeight="1">
      <c r="D587" s="66"/>
    </row>
    <row r="588" spans="1:16" ht="26.25" customHeight="1">
      <c r="A588" s="10" t="s">
        <v>122</v>
      </c>
      <c r="B588" s="10"/>
      <c r="C588" s="75"/>
      <c r="D588" s="116"/>
      <c r="E588" s="77"/>
      <c r="F588" s="78"/>
    </row>
    <row r="589" spans="1:16" ht="15.75" customHeight="1">
      <c r="B589" s="48"/>
      <c r="D589" s="66"/>
      <c r="F589" s="119"/>
      <c r="G589" s="95"/>
      <c r="H589" s="95"/>
      <c r="I589" s="95"/>
      <c r="J589" s="95"/>
      <c r="K589" s="95"/>
      <c r="L589" s="95"/>
      <c r="M589" s="95"/>
      <c r="N589" s="95"/>
      <c r="O589" s="95"/>
      <c r="P589" s="95"/>
    </row>
    <row r="590" spans="1:16" ht="91.5" customHeight="1">
      <c r="A590" s="79" t="s">
        <v>123</v>
      </c>
      <c r="B590" s="80" t="s">
        <v>124</v>
      </c>
      <c r="D590" s="66"/>
    </row>
    <row r="591" spans="1:16" ht="15.75" customHeight="1">
      <c r="B591" s="48" t="s">
        <v>125</v>
      </c>
      <c r="D591" s="66"/>
    </row>
    <row r="592" spans="1:16" ht="15.75" customHeight="1">
      <c r="B592" s="48" t="s">
        <v>126</v>
      </c>
      <c r="C592" s="65" t="s">
        <v>127</v>
      </c>
      <c r="D592" s="44">
        <v>35</v>
      </c>
      <c r="E592" s="175"/>
      <c r="F592" s="45">
        <f>SUM(D592*E592)</f>
        <v>0</v>
      </c>
    </row>
    <row r="593" spans="1:7" ht="15.75" customHeight="1">
      <c r="B593" s="48"/>
      <c r="C593" s="65"/>
      <c r="F593" s="122"/>
    </row>
    <row r="594" spans="1:7" ht="67.5" customHeight="1">
      <c r="A594" s="79" t="s">
        <v>128</v>
      </c>
      <c r="B594" s="80" t="s">
        <v>129</v>
      </c>
      <c r="C594" s="65"/>
      <c r="F594" s="122"/>
    </row>
    <row r="595" spans="1:7" ht="21" customHeight="1">
      <c r="A595"/>
      <c r="B595" s="80" t="s">
        <v>130</v>
      </c>
      <c r="C595" s="83" t="s">
        <v>131</v>
      </c>
      <c r="D595" s="44">
        <v>35</v>
      </c>
      <c r="E595" s="175"/>
      <c r="F595" s="45">
        <f>SUM(D595*E595)</f>
        <v>0</v>
      </c>
      <c r="G595" s="119"/>
    </row>
    <row r="596" spans="1:7" ht="17.25" customHeight="1">
      <c r="A596"/>
      <c r="B596"/>
      <c r="C596"/>
      <c r="D596" s="123"/>
      <c r="E596"/>
      <c r="F596"/>
      <c r="G596" s="124"/>
    </row>
    <row r="597" spans="1:7" ht="17.25" hidden="1" customHeight="1">
      <c r="C597" s="83"/>
      <c r="D597" s="98"/>
      <c r="G597" s="119"/>
    </row>
    <row r="598" spans="1:7" ht="30.6" customHeight="1">
      <c r="A598" s="79" t="s">
        <v>132</v>
      </c>
      <c r="B598" s="84" t="s">
        <v>133</v>
      </c>
      <c r="C598" s="83"/>
      <c r="D598" s="98"/>
      <c r="G598" s="119"/>
    </row>
    <row r="599" spans="1:7" ht="17.25" customHeight="1">
      <c r="A599" s="125"/>
      <c r="B599" s="80" t="s">
        <v>130</v>
      </c>
      <c r="C599" s="83" t="s">
        <v>131</v>
      </c>
      <c r="D599" s="44">
        <v>35</v>
      </c>
      <c r="E599" s="175"/>
      <c r="F599" s="45">
        <f>SUM(D599*E599)</f>
        <v>0</v>
      </c>
      <c r="G599" s="119"/>
    </row>
    <row r="600" spans="1:7" ht="17.25" customHeight="1">
      <c r="A600" s="125"/>
      <c r="B600" s="80"/>
      <c r="C600" s="83"/>
      <c r="G600" s="119"/>
    </row>
    <row r="601" spans="1:7" ht="66.95" customHeight="1">
      <c r="A601" s="79" t="s">
        <v>134</v>
      </c>
      <c r="B601" s="80" t="s">
        <v>135</v>
      </c>
      <c r="C601" s="83"/>
      <c r="G601" s="119"/>
    </row>
    <row r="602" spans="1:7" ht="17.25" customHeight="1">
      <c r="A602" s="125"/>
      <c r="B602" s="80" t="s">
        <v>136</v>
      </c>
      <c r="C602" s="83" t="s">
        <v>137</v>
      </c>
      <c r="D602" s="44">
        <v>23</v>
      </c>
      <c r="E602" s="175"/>
      <c r="F602" s="45">
        <f>SUM(D602*E602)</f>
        <v>0</v>
      </c>
      <c r="G602" s="119"/>
    </row>
    <row r="603" spans="1:7" ht="17.25" customHeight="1">
      <c r="C603" s="83"/>
      <c r="D603" s="83"/>
      <c r="G603" s="119"/>
    </row>
    <row r="604" spans="1:7" ht="34.5" customHeight="1">
      <c r="A604" s="85"/>
      <c r="B604" s="118" t="s">
        <v>138</v>
      </c>
      <c r="C604" s="118"/>
      <c r="D604" s="120"/>
      <c r="E604" s="121"/>
      <c r="F604" s="162">
        <f>SUM(F592,F595,F599,F602)</f>
        <v>0</v>
      </c>
      <c r="G604" s="119"/>
    </row>
    <row r="605" spans="1:7" ht="17.25" customHeight="1">
      <c r="C605" s="83"/>
      <c r="D605" s="83"/>
      <c r="G605" s="119"/>
    </row>
    <row r="606" spans="1:7" ht="17.25" customHeight="1">
      <c r="A606" s="70" t="s">
        <v>27</v>
      </c>
      <c r="B606" s="70" t="s">
        <v>28</v>
      </c>
      <c r="C606" s="71" t="s">
        <v>29</v>
      </c>
      <c r="D606" s="72" t="s">
        <v>30</v>
      </c>
      <c r="E606" s="73" t="s">
        <v>31</v>
      </c>
      <c r="F606" s="74" t="s">
        <v>32</v>
      </c>
      <c r="G606" s="119"/>
    </row>
    <row r="607" spans="1:7" ht="17.25" customHeight="1">
      <c r="C607" s="83"/>
      <c r="D607" s="83"/>
      <c r="G607" s="119"/>
    </row>
    <row r="608" spans="1:7" ht="18.95" customHeight="1">
      <c r="A608" s="10" t="s">
        <v>139</v>
      </c>
      <c r="B608" s="10"/>
      <c r="C608" s="75"/>
      <c r="D608" s="116"/>
      <c r="E608" s="77"/>
      <c r="F608" s="78"/>
    </row>
    <row r="609" spans="1:6" ht="18.75" customHeight="1">
      <c r="D609" s="66"/>
    </row>
    <row r="610" spans="1:6" ht="50.65" customHeight="1">
      <c r="A610" s="79" t="s">
        <v>140</v>
      </c>
      <c r="B610" s="42" t="s">
        <v>141</v>
      </c>
      <c r="C610" s="65"/>
      <c r="D610" s="66"/>
    </row>
    <row r="611" spans="1:6" ht="15" customHeight="1">
      <c r="B611" s="42" t="s">
        <v>69</v>
      </c>
      <c r="C611" s="65" t="s">
        <v>142</v>
      </c>
      <c r="D611" s="44">
        <v>5.5</v>
      </c>
      <c r="E611" s="175"/>
      <c r="F611" s="45">
        <f>SUM(D611*E611)</f>
        <v>0</v>
      </c>
    </row>
    <row r="612" spans="1:6" ht="12" customHeight="1" outlineLevel="1">
      <c r="D612" s="66"/>
    </row>
    <row r="613" spans="1:6" ht="15.75" customHeight="1">
      <c r="A613" s="85"/>
      <c r="B613" s="7" t="s">
        <v>143</v>
      </c>
      <c r="C613" s="7"/>
      <c r="D613" s="120"/>
      <c r="E613" s="121"/>
      <c r="F613" s="162">
        <f>SUM(F611)</f>
        <v>0</v>
      </c>
    </row>
    <row r="614" spans="1:6" ht="15.75" customHeight="1">
      <c r="C614" s="83"/>
      <c r="D614" s="83"/>
    </row>
    <row r="615" spans="1:6" ht="15.75" customHeight="1">
      <c r="A615" s="70" t="s">
        <v>27</v>
      </c>
      <c r="B615" s="70" t="s">
        <v>28</v>
      </c>
      <c r="C615" s="71" t="s">
        <v>29</v>
      </c>
      <c r="D615" s="72" t="s">
        <v>30</v>
      </c>
      <c r="E615" s="73" t="s">
        <v>31</v>
      </c>
      <c r="F615" s="74" t="s">
        <v>32</v>
      </c>
    </row>
    <row r="616" spans="1:6" ht="15.75" customHeight="1">
      <c r="C616" s="42"/>
      <c r="D616" s="83"/>
    </row>
    <row r="617" spans="1:6" ht="21.6" customHeight="1">
      <c r="A617" s="8" t="s">
        <v>144</v>
      </c>
      <c r="B617" s="8"/>
      <c r="C617" s="75"/>
      <c r="D617" s="116"/>
      <c r="E617" s="77"/>
      <c r="F617" s="78"/>
    </row>
    <row r="618" spans="1:6" ht="15.75" customHeight="1">
      <c r="C618" s="83"/>
      <c r="D618" s="83"/>
    </row>
    <row r="619" spans="1:6" ht="53.25" customHeight="1">
      <c r="A619" s="79" t="s">
        <v>145</v>
      </c>
      <c r="B619" s="93" t="s">
        <v>146</v>
      </c>
      <c r="C619" s="83"/>
      <c r="D619" s="83"/>
    </row>
    <row r="620" spans="1:6" ht="15.75" customHeight="1">
      <c r="B620" s="48" t="s">
        <v>147</v>
      </c>
      <c r="D620" s="66"/>
      <c r="E620" s="126"/>
      <c r="F620" s="126"/>
    </row>
    <row r="621" spans="1:6" ht="15.75" customHeight="1">
      <c r="B621" s="48" t="s">
        <v>148</v>
      </c>
      <c r="C621" s="43" t="s">
        <v>127</v>
      </c>
      <c r="D621" s="44">
        <v>335</v>
      </c>
      <c r="E621" s="175"/>
      <c r="F621" s="45">
        <f>SUM(D621*E621)</f>
        <v>0</v>
      </c>
    </row>
    <row r="622" spans="1:6" ht="17.100000000000001" customHeight="1">
      <c r="B622" s="48" t="s">
        <v>149</v>
      </c>
      <c r="C622" s="43" t="s">
        <v>127</v>
      </c>
      <c r="D622" s="44">
        <v>86</v>
      </c>
      <c r="E622" s="175"/>
      <c r="F622" s="45">
        <f>SUM(D622*E622)</f>
        <v>0</v>
      </c>
    </row>
    <row r="623" spans="1:6" ht="15" customHeight="1">
      <c r="B623" s="48"/>
    </row>
    <row r="624" spans="1:6" ht="30.6" customHeight="1">
      <c r="A624" s="79" t="s">
        <v>150</v>
      </c>
      <c r="B624" s="81" t="s">
        <v>151</v>
      </c>
    </row>
    <row r="625" spans="1:7" ht="14.25" customHeight="1">
      <c r="B625" s="48" t="s">
        <v>147</v>
      </c>
      <c r="C625" s="43" t="s">
        <v>127</v>
      </c>
      <c r="D625" s="44">
        <v>421</v>
      </c>
      <c r="E625" s="175"/>
      <c r="F625" s="45">
        <f>SUM(D625*E625)</f>
        <v>0</v>
      </c>
    </row>
    <row r="626" spans="1:7" ht="14.25" customHeight="1">
      <c r="B626" s="48"/>
    </row>
    <row r="627" spans="1:7" ht="66" customHeight="1">
      <c r="A627" s="79" t="s">
        <v>152</v>
      </c>
      <c r="B627" s="80" t="s">
        <v>153</v>
      </c>
    </row>
    <row r="628" spans="1:7" ht="23.1" customHeight="1">
      <c r="B628" s="84" t="s">
        <v>154</v>
      </c>
      <c r="C628" s="65"/>
      <c r="D628" s="98"/>
    </row>
    <row r="629" spans="1:7" ht="15" customHeight="1">
      <c r="B629" s="80" t="s">
        <v>155</v>
      </c>
      <c r="C629" s="65" t="s">
        <v>156</v>
      </c>
      <c r="D629" s="44">
        <v>3</v>
      </c>
      <c r="E629" s="175"/>
      <c r="F629" s="45">
        <f>SUM(D629*E629)</f>
        <v>0</v>
      </c>
    </row>
    <row r="630" spans="1:7" ht="18.95" customHeight="1">
      <c r="B630" s="80" t="s">
        <v>157</v>
      </c>
      <c r="C630" s="65" t="s">
        <v>156</v>
      </c>
      <c r="D630" s="44">
        <v>2</v>
      </c>
      <c r="E630" s="175"/>
      <c r="F630" s="45">
        <f>SUM(D630*E630)</f>
        <v>0</v>
      </c>
    </row>
    <row r="631" spans="1:7" ht="21.6" customHeight="1">
      <c r="B631" s="80" t="s">
        <v>158</v>
      </c>
      <c r="C631" s="65" t="s">
        <v>156</v>
      </c>
      <c r="D631" s="44">
        <v>1</v>
      </c>
      <c r="E631" s="175"/>
      <c r="F631" s="45">
        <f>SUM(D631*E631)</f>
        <v>0</v>
      </c>
    </row>
    <row r="632" spans="1:7" ht="36" customHeight="1">
      <c r="B632" s="80" t="s">
        <v>159</v>
      </c>
      <c r="C632" s="65"/>
      <c r="D632" s="98"/>
    </row>
    <row r="633" spans="1:7" ht="15.75" customHeight="1">
      <c r="A633"/>
      <c r="B633" s="41"/>
      <c r="C633" s="41"/>
      <c r="D633" s="43"/>
      <c r="E633" s="83"/>
      <c r="G633" s="45"/>
    </row>
    <row r="634" spans="1:7" ht="68.099999999999994" customHeight="1">
      <c r="A634" s="79" t="s">
        <v>160</v>
      </c>
      <c r="B634" s="80" t="s">
        <v>161</v>
      </c>
      <c r="C634" s="65"/>
      <c r="D634" s="98"/>
    </row>
    <row r="635" spans="1:7" ht="15.6" customHeight="1">
      <c r="B635" s="84" t="s">
        <v>154</v>
      </c>
      <c r="C635" s="65"/>
      <c r="D635" s="98"/>
    </row>
    <row r="636" spans="1:7" ht="37.5" customHeight="1">
      <c r="B636" s="84" t="s">
        <v>162</v>
      </c>
      <c r="C636" s="65" t="s">
        <v>156</v>
      </c>
      <c r="D636" s="44">
        <v>2</v>
      </c>
      <c r="E636" s="175"/>
      <c r="F636" s="45">
        <f>SUM(D636*E636)</f>
        <v>0</v>
      </c>
    </row>
    <row r="637" spans="1:7" ht="27.6" customHeight="1">
      <c r="B637" s="84" t="s">
        <v>163</v>
      </c>
      <c r="C637" s="65" t="s">
        <v>156</v>
      </c>
      <c r="D637" s="44">
        <v>12</v>
      </c>
      <c r="E637" s="175"/>
      <c r="F637" s="45">
        <f>SUM(D637*E637)</f>
        <v>0</v>
      </c>
    </row>
    <row r="638" spans="1:7" ht="33" customHeight="1">
      <c r="B638" s="84" t="s">
        <v>164</v>
      </c>
      <c r="C638" s="65" t="s">
        <v>156</v>
      </c>
      <c r="D638" s="44">
        <v>3</v>
      </c>
      <c r="E638" s="175"/>
      <c r="F638" s="45">
        <f>SUM(D638*E638)</f>
        <v>0</v>
      </c>
    </row>
    <row r="639" spans="1:7" ht="24.6" customHeight="1">
      <c r="B639" s="84" t="s">
        <v>165</v>
      </c>
      <c r="C639" s="65" t="s">
        <v>156</v>
      </c>
      <c r="D639" s="44">
        <v>1</v>
      </c>
      <c r="E639" s="175"/>
      <c r="F639" s="45">
        <f>SUM(D639*E639)</f>
        <v>0</v>
      </c>
    </row>
    <row r="640" spans="1:7" ht="34.5" customHeight="1">
      <c r="B640" s="80" t="s">
        <v>159</v>
      </c>
      <c r="C640" s="65"/>
    </row>
    <row r="641" spans="1:7" ht="18.95" customHeight="1">
      <c r="A641"/>
      <c r="B641" s="80"/>
      <c r="C641" s="65"/>
      <c r="D641" s="127"/>
      <c r="E641" s="128"/>
    </row>
    <row r="642" spans="1:7" ht="78.95" customHeight="1">
      <c r="A642" s="79" t="s">
        <v>166</v>
      </c>
      <c r="B642" s="80" t="s">
        <v>167</v>
      </c>
      <c r="C642" s="65"/>
      <c r="D642" s="127"/>
      <c r="E642" s="128"/>
    </row>
    <row r="643" spans="1:7" ht="18.600000000000001" customHeight="1">
      <c r="A643" s="79"/>
      <c r="B643" s="80" t="s">
        <v>168</v>
      </c>
      <c r="C643" s="65" t="s">
        <v>156</v>
      </c>
      <c r="D643" s="44">
        <v>5</v>
      </c>
      <c r="E643" s="176"/>
      <c r="F643" s="45">
        <f>SUM(D643*E643)</f>
        <v>0</v>
      </c>
      <c r="G643" s="123"/>
    </row>
    <row r="644" spans="1:7" ht="18.600000000000001" customHeight="1">
      <c r="A644" s="79"/>
      <c r="B644" s="80" t="s">
        <v>169</v>
      </c>
      <c r="C644" s="65" t="s">
        <v>156</v>
      </c>
      <c r="D644" s="44">
        <v>1</v>
      </c>
      <c r="E644" s="176"/>
      <c r="F644" s="45">
        <f>SUM(D644*E644)</f>
        <v>0</v>
      </c>
      <c r="G644" s="123"/>
    </row>
    <row r="645" spans="1:7" ht="15" customHeight="1">
      <c r="A645" s="129"/>
      <c r="B645" s="130"/>
      <c r="C645" s="131"/>
      <c r="D645" s="132"/>
    </row>
    <row r="646" spans="1:7" ht="15" customHeight="1">
      <c r="A646" s="85"/>
      <c r="B646" s="7" t="s">
        <v>170</v>
      </c>
      <c r="C646" s="7"/>
      <c r="D646" s="133"/>
      <c r="E646" s="121"/>
      <c r="F646" s="162">
        <f>SUM(F621:F645)</f>
        <v>0</v>
      </c>
    </row>
    <row r="647" spans="1:7" ht="15" customHeight="1">
      <c r="B647" s="83"/>
      <c r="C647" s="83"/>
      <c r="D647" s="134"/>
      <c r="E647" s="126"/>
      <c r="F647" s="126"/>
    </row>
    <row r="648" spans="1:7" ht="15" customHeight="1">
      <c r="A648" s="70" t="s">
        <v>27</v>
      </c>
      <c r="B648" s="70" t="s">
        <v>28</v>
      </c>
      <c r="C648" s="71" t="s">
        <v>29</v>
      </c>
      <c r="D648" s="72" t="s">
        <v>30</v>
      </c>
      <c r="E648" s="73" t="s">
        <v>31</v>
      </c>
      <c r="F648" s="74" t="s">
        <v>32</v>
      </c>
    </row>
    <row r="649" spans="1:7" ht="15" customHeight="1">
      <c r="A649" s="169"/>
      <c r="B649" s="169"/>
      <c r="C649" s="170"/>
      <c r="D649" s="171"/>
      <c r="E649" s="172"/>
      <c r="F649" s="173"/>
    </row>
    <row r="650" spans="1:7" ht="15.75" customHeight="1">
      <c r="A650" s="10" t="s">
        <v>171</v>
      </c>
      <c r="B650" s="10"/>
      <c r="C650" s="75"/>
      <c r="D650" s="116"/>
      <c r="E650" s="77"/>
      <c r="F650" s="78"/>
    </row>
    <row r="651" spans="1:7" ht="15.75" customHeight="1">
      <c r="D651" s="83"/>
    </row>
    <row r="652" spans="1:7" ht="45" customHeight="1">
      <c r="A652" s="79" t="s">
        <v>172</v>
      </c>
      <c r="B652" s="135" t="s">
        <v>173</v>
      </c>
      <c r="D652" s="128"/>
    </row>
    <row r="653" spans="1:7" ht="22.5" customHeight="1">
      <c r="A653" s="79"/>
      <c r="B653" s="84" t="s">
        <v>174</v>
      </c>
      <c r="C653" s="65" t="s">
        <v>156</v>
      </c>
      <c r="D653" s="66">
        <v>4</v>
      </c>
      <c r="E653" s="175"/>
      <c r="F653" s="45">
        <f>SUM(D653*E653)</f>
        <v>0</v>
      </c>
    </row>
    <row r="654" spans="1:7" ht="22.5" customHeight="1">
      <c r="A654" s="79"/>
      <c r="B654" s="84" t="s">
        <v>175</v>
      </c>
      <c r="C654" s="65" t="s">
        <v>156</v>
      </c>
      <c r="D654" s="66">
        <v>13</v>
      </c>
      <c r="E654" s="175"/>
      <c r="F654" s="45">
        <f>SUM(D654*E654)</f>
        <v>0</v>
      </c>
    </row>
    <row r="655" spans="1:7" ht="18.600000000000001" customHeight="1">
      <c r="A655" s="79"/>
      <c r="B655" s="84" t="s">
        <v>176</v>
      </c>
      <c r="C655" s="65"/>
      <c r="D655" s="66"/>
    </row>
    <row r="656" spans="1:7" ht="15.75" customHeight="1">
      <c r="A656" s="79"/>
      <c r="C656" s="65"/>
      <c r="D656" s="83"/>
    </row>
    <row r="657" spans="1:6" ht="54.95" customHeight="1">
      <c r="A657" s="79" t="s">
        <v>177</v>
      </c>
      <c r="B657" s="135" t="s">
        <v>178</v>
      </c>
      <c r="C657" s="65"/>
      <c r="D657" s="83"/>
    </row>
    <row r="658" spans="1:6" ht="24" customHeight="1">
      <c r="A658" s="79"/>
      <c r="B658" s="84" t="s">
        <v>179</v>
      </c>
      <c r="C658" s="65" t="s">
        <v>156</v>
      </c>
      <c r="D658" s="66">
        <v>3</v>
      </c>
      <c r="E658" s="175"/>
      <c r="F658" s="45">
        <f>SUM(D658*E658)</f>
        <v>0</v>
      </c>
    </row>
    <row r="659" spans="1:6" ht="21.95" customHeight="1">
      <c r="A659" s="79"/>
      <c r="B659" s="84" t="s">
        <v>180</v>
      </c>
      <c r="C659" s="65" t="s">
        <v>156</v>
      </c>
      <c r="D659" s="66">
        <v>3</v>
      </c>
      <c r="E659" s="175"/>
      <c r="F659" s="45">
        <f>SUM(D659*E659)</f>
        <v>0</v>
      </c>
    </row>
    <row r="660" spans="1:6" ht="18.600000000000001" customHeight="1">
      <c r="B660" s="84" t="s">
        <v>181</v>
      </c>
      <c r="C660" s="65"/>
      <c r="D660" s="66"/>
    </row>
    <row r="661" spans="1:6" ht="15" customHeight="1">
      <c r="C661" s="65"/>
      <c r="D661" s="83"/>
    </row>
    <row r="662" spans="1:6" ht="31.5" customHeight="1">
      <c r="A662" s="79" t="s">
        <v>182</v>
      </c>
      <c r="B662" s="84" t="s">
        <v>183</v>
      </c>
      <c r="C662" s="65"/>
      <c r="D662" s="83"/>
    </row>
    <row r="663" spans="1:6" ht="23.45" customHeight="1">
      <c r="B663" s="84" t="s">
        <v>184</v>
      </c>
      <c r="C663" s="65" t="s">
        <v>115</v>
      </c>
      <c r="D663" s="66">
        <v>22</v>
      </c>
      <c r="E663" s="175"/>
      <c r="F663" s="45">
        <f>SUM(D663*E663)</f>
        <v>0</v>
      </c>
    </row>
    <row r="664" spans="1:6" ht="15" customHeight="1">
      <c r="B664" s="84"/>
      <c r="C664" s="65"/>
      <c r="D664" s="83"/>
    </row>
    <row r="665" spans="1:6" ht="27.6" customHeight="1">
      <c r="A665" s="79" t="s">
        <v>185</v>
      </c>
      <c r="B665" s="135" t="s">
        <v>186</v>
      </c>
      <c r="C665" s="65"/>
      <c r="D665" s="66"/>
    </row>
    <row r="666" spans="1:6" ht="20.100000000000001" customHeight="1">
      <c r="B666" s="84" t="s">
        <v>187</v>
      </c>
      <c r="C666" s="65" t="s">
        <v>156</v>
      </c>
      <c r="D666" s="66">
        <v>7</v>
      </c>
      <c r="E666" s="175"/>
      <c r="F666" s="45">
        <f>SUM(D666*E666)</f>
        <v>0</v>
      </c>
    </row>
    <row r="667" spans="1:6" ht="15" customHeight="1">
      <c r="C667" s="65"/>
      <c r="D667" s="83"/>
    </row>
    <row r="668" spans="1:6" ht="30.6" customHeight="1">
      <c r="A668" s="79" t="s">
        <v>188</v>
      </c>
      <c r="B668" s="135" t="s">
        <v>189</v>
      </c>
      <c r="C668" s="65"/>
      <c r="D668" s="83"/>
    </row>
    <row r="669" spans="1:6" ht="15" customHeight="1">
      <c r="B669" s="84" t="s">
        <v>187</v>
      </c>
      <c r="C669" s="65" t="s">
        <v>156</v>
      </c>
      <c r="D669" s="66">
        <v>20</v>
      </c>
      <c r="E669" s="175"/>
      <c r="F669" s="45">
        <f>SUM(D669*E669)</f>
        <v>0</v>
      </c>
    </row>
    <row r="670" spans="1:6" ht="15" customHeight="1">
      <c r="C670" s="65"/>
      <c r="D670" s="128"/>
    </row>
    <row r="671" spans="1:6" ht="32.1" customHeight="1">
      <c r="A671" s="79" t="s">
        <v>190</v>
      </c>
      <c r="B671" s="135" t="s">
        <v>191</v>
      </c>
      <c r="C671" s="65"/>
      <c r="D671" s="128"/>
    </row>
    <row r="672" spans="1:6" ht="18" customHeight="1">
      <c r="B672" s="84" t="s">
        <v>187</v>
      </c>
      <c r="C672" s="65" t="s">
        <v>156</v>
      </c>
      <c r="D672" s="44">
        <v>27</v>
      </c>
      <c r="E672" s="175"/>
      <c r="F672" s="45">
        <f>SUM(D672*E672)</f>
        <v>0</v>
      </c>
    </row>
    <row r="673" spans="1:6" ht="15.6" customHeight="1">
      <c r="B673" s="84"/>
      <c r="C673" s="65"/>
    </row>
    <row r="674" spans="1:6" ht="28.5" customHeight="1">
      <c r="A674" s="79" t="s">
        <v>192</v>
      </c>
      <c r="B674" s="135" t="s">
        <v>193</v>
      </c>
      <c r="C674" s="65"/>
      <c r="D674" s="98"/>
    </row>
    <row r="675" spans="1:6" ht="20.100000000000001" customHeight="1">
      <c r="B675" s="84" t="s">
        <v>194</v>
      </c>
      <c r="C675" s="65" t="s">
        <v>195</v>
      </c>
      <c r="D675" s="44">
        <v>22</v>
      </c>
      <c r="E675" s="175"/>
      <c r="F675" s="45">
        <f>SUM(D675*E675)</f>
        <v>0</v>
      </c>
    </row>
    <row r="676" spans="1:6" ht="15" customHeight="1">
      <c r="C676" s="65"/>
    </row>
    <row r="677" spans="1:6" ht="30.6" customHeight="1">
      <c r="A677" s="79" t="s">
        <v>196</v>
      </c>
      <c r="B677" s="135" t="s">
        <v>197</v>
      </c>
    </row>
    <row r="678" spans="1:6" ht="18.600000000000001" customHeight="1">
      <c r="B678" s="84" t="s">
        <v>194</v>
      </c>
      <c r="C678" s="65" t="s">
        <v>195</v>
      </c>
      <c r="D678" s="44">
        <v>22</v>
      </c>
      <c r="E678" s="175"/>
      <c r="F678" s="45">
        <f>SUM(D678*E678)</f>
        <v>0</v>
      </c>
    </row>
    <row r="679" spans="1:6" ht="13.5" customHeight="1">
      <c r="C679" s="65"/>
    </row>
    <row r="680" spans="1:6" ht="63" customHeight="1">
      <c r="A680" s="79" t="s">
        <v>198</v>
      </c>
      <c r="B680" s="84" t="s">
        <v>199</v>
      </c>
      <c r="C680" s="65"/>
    </row>
    <row r="681" spans="1:6" ht="15" customHeight="1">
      <c r="B681" s="84" t="s">
        <v>61</v>
      </c>
      <c r="C681" s="65" t="s">
        <v>115</v>
      </c>
      <c r="D681" s="44">
        <v>5</v>
      </c>
      <c r="E681" s="175"/>
      <c r="F681" s="45">
        <f>SUM(D681*E681)</f>
        <v>0</v>
      </c>
    </row>
    <row r="682" spans="1:6" ht="15" customHeight="1">
      <c r="C682" s="65"/>
      <c r="D682" s="127"/>
    </row>
    <row r="683" spans="1:6" ht="137.44999999999999" customHeight="1">
      <c r="A683" s="79" t="s">
        <v>200</v>
      </c>
      <c r="B683" s="80" t="s">
        <v>201</v>
      </c>
      <c r="C683" s="65"/>
      <c r="D683" s="127"/>
    </row>
    <row r="684" spans="1:6" ht="19.5" customHeight="1">
      <c r="B684" s="84" t="s">
        <v>202</v>
      </c>
      <c r="C684"/>
    </row>
    <row r="685" spans="1:6" ht="17.45" customHeight="1">
      <c r="B685" s="84" t="s">
        <v>203</v>
      </c>
      <c r="C685" s="65" t="s">
        <v>204</v>
      </c>
      <c r="D685" s="44">
        <v>2</v>
      </c>
      <c r="E685" s="175"/>
      <c r="F685" s="45">
        <f>SUM(D685*E685)</f>
        <v>0</v>
      </c>
    </row>
    <row r="686" spans="1:6" ht="15" customHeight="1">
      <c r="B686" s="84" t="s">
        <v>205</v>
      </c>
      <c r="C686" s="65" t="s">
        <v>204</v>
      </c>
      <c r="D686" s="44">
        <v>1</v>
      </c>
      <c r="E686" s="175"/>
      <c r="F686" s="45">
        <f>SUM(D686*E686)</f>
        <v>0</v>
      </c>
    </row>
    <row r="687" spans="1:6" ht="15" customHeight="1">
      <c r="C687" s="65"/>
      <c r="D687" s="42"/>
      <c r="E687" s="42"/>
      <c r="F687" s="42"/>
    </row>
    <row r="688" spans="1:6" ht="18" customHeight="1">
      <c r="A688" s="85"/>
      <c r="B688" s="9" t="s">
        <v>206</v>
      </c>
      <c r="C688" s="9"/>
      <c r="D688" s="133"/>
      <c r="E688" s="121"/>
      <c r="F688" s="162">
        <f>SUM(F653:F686)</f>
        <v>0</v>
      </c>
    </row>
    <row r="689" spans="1:6" ht="18" customHeight="1">
      <c r="A689" s="85"/>
      <c r="B689" s="100"/>
      <c r="C689" s="100"/>
      <c r="D689" s="133"/>
      <c r="E689" s="89"/>
      <c r="F689" s="162"/>
    </row>
    <row r="690" spans="1:6" ht="18" customHeight="1">
      <c r="A690" s="70" t="s">
        <v>27</v>
      </c>
      <c r="B690" s="70" t="s">
        <v>28</v>
      </c>
      <c r="C690" s="71" t="s">
        <v>29</v>
      </c>
      <c r="D690" s="72" t="s">
        <v>30</v>
      </c>
      <c r="E690" s="73" t="s">
        <v>31</v>
      </c>
      <c r="F690" s="74" t="s">
        <v>32</v>
      </c>
    </row>
    <row r="691" spans="1:6" ht="18" customHeight="1">
      <c r="A691" s="169"/>
      <c r="B691" s="169"/>
      <c r="C691" s="170"/>
      <c r="D691" s="171"/>
      <c r="E691" s="172"/>
      <c r="F691" s="173"/>
    </row>
    <row r="692" spans="1:6" ht="18" customHeight="1">
      <c r="A692" s="8" t="s">
        <v>207</v>
      </c>
      <c r="B692" s="8"/>
      <c r="C692" s="75"/>
      <c r="D692" s="116"/>
      <c r="E692" s="77"/>
      <c r="F692" s="78"/>
    </row>
    <row r="693" spans="1:6" ht="26.45" customHeight="1">
      <c r="A693" s="79"/>
      <c r="B693" s="84"/>
    </row>
    <row r="694" spans="1:6" ht="50.25" customHeight="1">
      <c r="A694" s="79" t="s">
        <v>208</v>
      </c>
      <c r="B694" s="135" t="s">
        <v>209</v>
      </c>
    </row>
    <row r="695" spans="1:6" ht="19.350000000000001" customHeight="1">
      <c r="A695" s="79"/>
      <c r="B695" s="84" t="s">
        <v>61</v>
      </c>
      <c r="C695" s="43" t="s">
        <v>115</v>
      </c>
      <c r="D695" s="44">
        <v>2</v>
      </c>
      <c r="E695" s="175"/>
      <c r="F695" s="45">
        <f>SUM(D695*E695)</f>
        <v>0</v>
      </c>
    </row>
    <row r="696" spans="1:6" ht="13.35" customHeight="1">
      <c r="A696" s="79"/>
      <c r="B696" s="84"/>
    </row>
    <row r="697" spans="1:6" ht="21" customHeight="1">
      <c r="A697" s="85"/>
      <c r="B697" s="9" t="s">
        <v>210</v>
      </c>
      <c r="C697" s="9"/>
      <c r="D697" s="120"/>
      <c r="E697" s="121"/>
      <c r="F697" s="162">
        <f>SUM(F695:F696)</f>
        <v>0</v>
      </c>
    </row>
    <row r="698" spans="1:6" ht="18" customHeight="1">
      <c r="C698" s="65"/>
      <c r="D698" s="127"/>
    </row>
    <row r="699" spans="1:6" ht="18" customHeight="1">
      <c r="A699" s="70" t="s">
        <v>27</v>
      </c>
      <c r="B699" s="70" t="s">
        <v>28</v>
      </c>
      <c r="C699" s="71" t="s">
        <v>29</v>
      </c>
      <c r="D699" s="72" t="s">
        <v>30</v>
      </c>
      <c r="E699" s="73" t="s">
        <v>31</v>
      </c>
      <c r="F699" s="74" t="s">
        <v>32</v>
      </c>
    </row>
    <row r="700" spans="1:6" ht="18" customHeight="1">
      <c r="A700" s="6"/>
      <c r="B700" s="6"/>
      <c r="C700" s="87"/>
      <c r="D700" s="136"/>
      <c r="E700" s="89"/>
      <c r="F700" s="121"/>
    </row>
    <row r="701" spans="1:6" ht="18" customHeight="1">
      <c r="A701" s="10" t="s">
        <v>211</v>
      </c>
      <c r="B701" s="10"/>
      <c r="C701" s="75"/>
      <c r="D701" s="116"/>
      <c r="E701" s="77"/>
      <c r="F701" s="78"/>
    </row>
    <row r="702" spans="1:6" ht="18" customHeight="1">
      <c r="B702" s="83"/>
      <c r="C702" s="83"/>
      <c r="D702" s="83"/>
    </row>
    <row r="703" spans="1:6" ht="81" customHeight="1">
      <c r="A703" s="79" t="s">
        <v>212</v>
      </c>
      <c r="B703" s="80" t="s">
        <v>213</v>
      </c>
      <c r="C703" s="65"/>
      <c r="D703" s="127"/>
    </row>
    <row r="704" spans="1:6" ht="18" customHeight="1">
      <c r="B704" s="84" t="s">
        <v>61</v>
      </c>
      <c r="C704" s="65" t="s">
        <v>115</v>
      </c>
      <c r="D704" s="44">
        <v>35</v>
      </c>
      <c r="E704" s="175"/>
      <c r="F704" s="45">
        <f>SUM(D704*E704)</f>
        <v>0</v>
      </c>
    </row>
    <row r="705" spans="1:6" ht="18" customHeight="1">
      <c r="B705" s="83"/>
      <c r="C705" s="83"/>
      <c r="D705" s="83"/>
    </row>
    <row r="706" spans="1:6" ht="21" customHeight="1">
      <c r="A706" s="137"/>
      <c r="B706" s="9" t="s">
        <v>214</v>
      </c>
      <c r="C706" s="9"/>
      <c r="D706" s="138"/>
      <c r="E706" s="139"/>
      <c r="F706" s="162">
        <f>SUM(F704)</f>
        <v>0</v>
      </c>
    </row>
    <row r="707" spans="1:6" ht="18" customHeight="1">
      <c r="B707" s="83"/>
      <c r="C707" s="83"/>
      <c r="D707" s="83"/>
    </row>
    <row r="708" spans="1:6" ht="18" customHeight="1">
      <c r="A708" s="70" t="s">
        <v>27</v>
      </c>
      <c r="B708" s="70" t="s">
        <v>28</v>
      </c>
      <c r="C708" s="71" t="s">
        <v>29</v>
      </c>
      <c r="D708" s="72" t="s">
        <v>30</v>
      </c>
      <c r="E708" s="73" t="s">
        <v>31</v>
      </c>
      <c r="F708" s="74" t="s">
        <v>32</v>
      </c>
    </row>
    <row r="709" spans="1:6" ht="18" customHeight="1">
      <c r="B709" s="83"/>
      <c r="C709" s="83"/>
      <c r="D709" s="83"/>
    </row>
    <row r="710" spans="1:6" ht="19.5" customHeight="1">
      <c r="A710" s="8" t="s">
        <v>215</v>
      </c>
      <c r="B710" s="8"/>
      <c r="C710" s="75"/>
      <c r="D710" s="116"/>
      <c r="E710" s="77"/>
      <c r="F710" s="78"/>
    </row>
    <row r="711" spans="1:6" ht="18" customHeight="1">
      <c r="B711" s="83"/>
      <c r="C711" s="83"/>
      <c r="D711" s="83"/>
    </row>
    <row r="712" spans="1:6" ht="38.1" customHeight="1">
      <c r="A712" s="79" t="s">
        <v>216</v>
      </c>
      <c r="B712" s="93" t="s">
        <v>217</v>
      </c>
      <c r="C712" s="83"/>
      <c r="D712" s="83"/>
    </row>
    <row r="713" spans="1:6" ht="18" customHeight="1">
      <c r="A713" s="83"/>
      <c r="B713" s="42" t="s">
        <v>187</v>
      </c>
      <c r="C713" s="83" t="s">
        <v>218</v>
      </c>
      <c r="D713" s="44">
        <v>1</v>
      </c>
      <c r="E713" s="175"/>
      <c r="F713" s="45">
        <f>SUM(D713*E713)</f>
        <v>0</v>
      </c>
    </row>
    <row r="714" spans="1:6" ht="18" customHeight="1">
      <c r="A714" s="83"/>
      <c r="C714" s="83"/>
      <c r="D714" s="83"/>
    </row>
    <row r="715" spans="1:6" ht="23.45" customHeight="1">
      <c r="A715" s="137"/>
      <c r="B715" s="9" t="s">
        <v>219</v>
      </c>
      <c r="C715" s="9"/>
      <c r="D715" s="138"/>
      <c r="E715" s="139"/>
      <c r="F715" s="162">
        <f>SUM(F713)</f>
        <v>0</v>
      </c>
    </row>
    <row r="716" spans="1:6" ht="18" customHeight="1">
      <c r="A716" s="83"/>
      <c r="C716" s="83"/>
      <c r="D716" s="83"/>
    </row>
    <row r="717" spans="1:6" ht="18" customHeight="1">
      <c r="A717" s="70" t="s">
        <v>27</v>
      </c>
      <c r="B717" s="70" t="s">
        <v>28</v>
      </c>
      <c r="C717" s="71" t="s">
        <v>29</v>
      </c>
      <c r="D717" s="72" t="s">
        <v>30</v>
      </c>
      <c r="E717" s="73" t="s">
        <v>31</v>
      </c>
      <c r="F717" s="74" t="s">
        <v>32</v>
      </c>
    </row>
    <row r="718" spans="1:6" ht="18" customHeight="1">
      <c r="B718" s="83"/>
      <c r="C718" s="83"/>
      <c r="D718" s="83"/>
    </row>
    <row r="719" spans="1:6" ht="18.95" customHeight="1">
      <c r="A719" s="10" t="s">
        <v>220</v>
      </c>
      <c r="B719" s="10"/>
      <c r="C719" s="75"/>
      <c r="D719" s="116"/>
      <c r="E719" s="77"/>
      <c r="F719" s="78"/>
    </row>
    <row r="720" spans="1:6" ht="13.5" customHeight="1">
      <c r="D720" s="83"/>
    </row>
    <row r="721" spans="1:6" ht="13.5" customHeight="1">
      <c r="B721" s="48" t="s">
        <v>221</v>
      </c>
      <c r="D721" s="83"/>
    </row>
    <row r="722" spans="1:6" ht="30.4" customHeight="1">
      <c r="B722" s="48" t="s">
        <v>222</v>
      </c>
      <c r="D722" s="83"/>
    </row>
    <row r="723" spans="1:6" ht="16.7" customHeight="1">
      <c r="B723" s="48" t="s">
        <v>223</v>
      </c>
      <c r="D723" s="83"/>
    </row>
    <row r="724" spans="1:6" ht="13.5" customHeight="1">
      <c r="D724" s="83"/>
    </row>
    <row r="725" spans="1:6" ht="27.95" customHeight="1">
      <c r="A725" s="137"/>
      <c r="B725" s="9" t="s">
        <v>224</v>
      </c>
      <c r="C725" s="9"/>
      <c r="D725" s="138"/>
      <c r="E725" s="177"/>
      <c r="F725" s="174">
        <f>E725</f>
        <v>0</v>
      </c>
    </row>
    <row r="726" spans="1:6" ht="13.5" customHeight="1">
      <c r="A726" s="129"/>
      <c r="B726" s="140"/>
      <c r="C726" s="131"/>
      <c r="D726" s="83"/>
    </row>
    <row r="1039020" ht="15.75"/>
    <row r="1039021" ht="15.75"/>
    <row r="1039022" ht="15.75"/>
    <row r="1039023" ht="15.75"/>
    <row r="1039024" ht="15.75"/>
    <row r="1039025" ht="15.75"/>
    <row r="1039026" ht="15.75"/>
    <row r="1039027" ht="15.75"/>
    <row r="1039028" ht="15.75"/>
    <row r="1039029" ht="15.75"/>
    <row r="1039030" ht="15.75"/>
    <row r="1039031" ht="15.75"/>
    <row r="1039032" ht="15.75"/>
    <row r="1039033" ht="15.75"/>
    <row r="1039034" ht="15.75"/>
    <row r="1039035" ht="15.75"/>
    <row r="1039036" ht="15.75"/>
    <row r="1039037" ht="15.75"/>
    <row r="1039038" ht="15.75"/>
    <row r="1039039" ht="15.75"/>
    <row r="1039040" ht="15.75"/>
    <row r="1039041" ht="15.75"/>
    <row r="1039042" ht="15.75"/>
    <row r="1039043" ht="15.75"/>
    <row r="1039044" ht="15.75"/>
    <row r="1039045" ht="15.75"/>
    <row r="1039046" ht="15.75"/>
    <row r="1039047" ht="15.75"/>
    <row r="1039048" ht="15.75"/>
    <row r="1039049" ht="15.75"/>
    <row r="1039050" ht="15.75"/>
    <row r="1039051" ht="15.75"/>
    <row r="1039052" ht="15.75"/>
    <row r="1039053" ht="15.75"/>
    <row r="1039054" ht="15.75"/>
    <row r="1039055" ht="15.75"/>
    <row r="1039056" ht="15.75"/>
    <row r="1039057" ht="15.75"/>
    <row r="1039058" ht="15.75"/>
    <row r="1039059" ht="15.75"/>
    <row r="1039060" ht="15.75"/>
    <row r="1039061" ht="15.75"/>
    <row r="1039062" ht="15.75"/>
  </sheetData>
  <sheetProtection algorithmName="SHA-512" hashValue="SPFo+rMu+X7FZzij0l2XoyL5qEFiaD0rnYSWrzqw22qxmbnPTz38gRhBr2gPE8akBcnx4iNH/dYmquGn/+grcA==" saltValue="dsfMJrG6S99CTY5fk0DD/A==" spinCount="100000" sheet="1" objects="1" scenarios="1"/>
  <mergeCells count="30">
    <mergeCell ref="A710:B710"/>
    <mergeCell ref="B715:C715"/>
    <mergeCell ref="A719:B719"/>
    <mergeCell ref="B725:C725"/>
    <mergeCell ref="A692:B692"/>
    <mergeCell ref="B697:C697"/>
    <mergeCell ref="A700:B700"/>
    <mergeCell ref="A701:B701"/>
    <mergeCell ref="B706:C706"/>
    <mergeCell ref="B613:C613"/>
    <mergeCell ref="A617:B617"/>
    <mergeCell ref="B646:C646"/>
    <mergeCell ref="A650:B650"/>
    <mergeCell ref="B688:C688"/>
    <mergeCell ref="B566:C566"/>
    <mergeCell ref="A570:B570"/>
    <mergeCell ref="B584:C584"/>
    <mergeCell ref="A588:B588"/>
    <mergeCell ref="A608:B608"/>
    <mergeCell ref="B395:C395"/>
    <mergeCell ref="A396:F397"/>
    <mergeCell ref="A541:B541"/>
    <mergeCell ref="B555:C555"/>
    <mergeCell ref="A559:B559"/>
    <mergeCell ref="A290:B290"/>
    <mergeCell ref="A360:B360"/>
    <mergeCell ref="A26:G26"/>
    <mergeCell ref="A44:G60"/>
    <mergeCell ref="A99:F111"/>
    <mergeCell ref="A239:F249"/>
  </mergeCells>
  <pageMargins left="0.70833333333333304" right="0.70833333333333304" top="0.74791666666666701" bottom="0.74861111111111101" header="0.31527777777777799" footer="0.31527777777777799"/>
  <pageSetup paperSize="9" firstPageNumber="2" orientation="portrait" useFirstPageNumber="1" horizontalDpi="300" verticalDpi="300"/>
  <headerFooter>
    <oddHeader>&amp;C&amp;"Tahoma,Normalni"&amp;10TENDER za obnovu sjevernog pročelja Starog dvorca u Donjem Miholjcu</oddHeader>
    <oddFooter>&amp;R&amp;"Tahoma,Normalni"Page &amp;P of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1"/>
  <sheetViews>
    <sheetView topLeftCell="A10" zoomScaleNormal="100" workbookViewId="0">
      <selection activeCell="H33" sqref="H33"/>
    </sheetView>
  </sheetViews>
  <sheetFormatPr defaultColWidth="8.375" defaultRowHeight="12.75" customHeight="1"/>
  <cols>
    <col min="2" max="2" width="37" customWidth="1"/>
    <col min="3" max="3" width="6.5" customWidth="1"/>
    <col min="4" max="4" width="6.625" customWidth="1"/>
    <col min="5" max="5" width="6.5" customWidth="1"/>
    <col min="6" max="6" width="12.5" customWidth="1"/>
  </cols>
  <sheetData>
    <row r="1" spans="1:6" ht="15.75">
      <c r="A1" s="142"/>
      <c r="B1" s="143" t="s">
        <v>225</v>
      </c>
      <c r="C1" s="144"/>
      <c r="D1" s="145"/>
      <c r="E1" s="146"/>
      <c r="F1" s="147"/>
    </row>
    <row r="2" spans="1:6" ht="15.75">
      <c r="A2" s="41"/>
      <c r="B2" s="42"/>
      <c r="C2" s="43"/>
      <c r="D2" s="44"/>
      <c r="E2" s="45"/>
      <c r="F2" s="45"/>
    </row>
    <row r="3" spans="1:6" ht="15.75">
      <c r="A3" s="148" t="s">
        <v>226</v>
      </c>
      <c r="B3" s="149" t="s">
        <v>227</v>
      </c>
      <c r="C3" s="87"/>
      <c r="D3" s="88"/>
      <c r="E3" s="89"/>
      <c r="F3" s="150">
        <f>'Građevinski+zanatski'!F310</f>
        <v>0</v>
      </c>
    </row>
    <row r="4" spans="1:6" ht="15.75">
      <c r="A4" s="151"/>
      <c r="B4" s="93"/>
      <c r="C4" s="43"/>
      <c r="D4" s="44"/>
      <c r="E4" s="45"/>
      <c r="F4" s="141"/>
    </row>
    <row r="5" spans="1:6" ht="15.75">
      <c r="A5" s="148" t="s">
        <v>228</v>
      </c>
      <c r="B5" s="149" t="s">
        <v>229</v>
      </c>
      <c r="C5" s="87"/>
      <c r="D5" s="88"/>
      <c r="E5" s="89"/>
      <c r="F5" s="150">
        <f>'Građevinski+zanatski'!F395</f>
        <v>0</v>
      </c>
    </row>
    <row r="6" spans="1:6" ht="15.75">
      <c r="A6" s="151"/>
      <c r="B6" s="93"/>
      <c r="C6" s="43"/>
      <c r="D6" s="44"/>
      <c r="E6" s="45"/>
      <c r="F6" s="141"/>
    </row>
    <row r="7" spans="1:6" ht="15.75">
      <c r="A7" s="148" t="s">
        <v>230</v>
      </c>
      <c r="B7" s="149" t="s">
        <v>231</v>
      </c>
      <c r="C7" s="87"/>
      <c r="D7" s="88"/>
      <c r="E7" s="89"/>
      <c r="F7" s="150">
        <f>'Građevinski+zanatski'!F555</f>
        <v>0</v>
      </c>
    </row>
    <row r="8" spans="1:6" ht="15.75">
      <c r="A8" s="151"/>
      <c r="B8" s="93"/>
      <c r="C8" s="43"/>
      <c r="D8" s="44"/>
      <c r="E8" s="45"/>
      <c r="F8" s="141"/>
    </row>
    <row r="9" spans="1:6" ht="15.75">
      <c r="A9" s="148" t="s">
        <v>232</v>
      </c>
      <c r="B9" s="149" t="s">
        <v>233</v>
      </c>
      <c r="C9" s="87"/>
      <c r="D9" s="88"/>
      <c r="E9" s="89"/>
      <c r="F9" s="150">
        <f>'Građevinski+zanatski'!F566</f>
        <v>0</v>
      </c>
    </row>
    <row r="10" spans="1:6" ht="15.75">
      <c r="A10" s="151"/>
      <c r="B10" s="93"/>
      <c r="C10" s="43"/>
      <c r="D10" s="44"/>
      <c r="E10" s="45"/>
      <c r="F10" s="141"/>
    </row>
    <row r="11" spans="1:6" ht="25.5">
      <c r="A11" s="148" t="s">
        <v>234</v>
      </c>
      <c r="B11" s="149" t="s">
        <v>235</v>
      </c>
      <c r="C11" s="87"/>
      <c r="D11" s="88"/>
      <c r="E11" s="89"/>
      <c r="F11" s="150">
        <f>'Građevinski+zanatski'!F584</f>
        <v>0</v>
      </c>
    </row>
    <row r="12" spans="1:6" ht="15.75">
      <c r="C12" s="87"/>
      <c r="D12" s="88"/>
      <c r="E12" s="89"/>
      <c r="F12" s="149"/>
    </row>
    <row r="13" spans="1:6" ht="25.5">
      <c r="A13" s="148" t="s">
        <v>236</v>
      </c>
      <c r="B13" s="149" t="s">
        <v>237</v>
      </c>
      <c r="C13" s="87"/>
      <c r="D13" s="88"/>
      <c r="E13" s="89"/>
      <c r="F13" s="150">
        <f>'Građevinski+zanatski'!F604</f>
        <v>0</v>
      </c>
    </row>
    <row r="14" spans="1:6" ht="15.75">
      <c r="A14" s="151"/>
      <c r="B14" s="93"/>
      <c r="C14" s="43"/>
      <c r="D14" s="44"/>
      <c r="E14" s="45"/>
      <c r="F14" s="141"/>
    </row>
    <row r="15" spans="1:6" ht="15.75">
      <c r="A15" s="148" t="s">
        <v>238</v>
      </c>
      <c r="B15" s="149" t="s">
        <v>239</v>
      </c>
      <c r="C15" s="87"/>
      <c r="D15" s="88"/>
      <c r="E15" s="89"/>
      <c r="F15" s="150">
        <f>'Građevinski+zanatski'!F613</f>
        <v>0</v>
      </c>
    </row>
    <row r="16" spans="1:6" ht="15.75">
      <c r="A16" s="151"/>
      <c r="B16" s="93"/>
      <c r="C16" s="43"/>
      <c r="D16" s="44"/>
      <c r="E16" s="45"/>
      <c r="F16" s="141"/>
    </row>
    <row r="17" spans="1:6" ht="15.75">
      <c r="A17" s="148" t="s">
        <v>240</v>
      </c>
      <c r="B17" s="149" t="s">
        <v>241</v>
      </c>
      <c r="C17" s="87"/>
      <c r="D17" s="88"/>
      <c r="E17" s="89"/>
      <c r="F17" s="150">
        <f>'Građevinski+zanatski'!F646</f>
        <v>0</v>
      </c>
    </row>
    <row r="18" spans="1:6" ht="15.75">
      <c r="A18" s="151"/>
      <c r="B18" s="93"/>
      <c r="C18" s="43"/>
      <c r="D18" s="44"/>
      <c r="E18" s="45"/>
      <c r="F18" s="141"/>
    </row>
    <row r="19" spans="1:6" ht="15.75">
      <c r="A19" s="148" t="s">
        <v>242</v>
      </c>
      <c r="B19" s="149" t="s">
        <v>243</v>
      </c>
      <c r="C19" s="87"/>
      <c r="D19" s="88"/>
      <c r="E19" s="89"/>
      <c r="F19" s="150">
        <f>'Građevinski+zanatski'!F688</f>
        <v>0</v>
      </c>
    </row>
    <row r="20" spans="1:6" ht="15.75">
      <c r="A20" s="151"/>
      <c r="B20" s="149"/>
      <c r="C20" s="87"/>
      <c r="D20" s="88"/>
      <c r="E20" s="89"/>
      <c r="F20" s="141"/>
    </row>
    <row r="21" spans="1:6" ht="15.75">
      <c r="A21" s="148" t="s">
        <v>244</v>
      </c>
      <c r="B21" s="149" t="s">
        <v>245</v>
      </c>
      <c r="C21" s="87"/>
      <c r="D21" s="88"/>
      <c r="E21" s="89"/>
      <c r="F21" s="150">
        <f>'Građevinski+zanatski'!F697</f>
        <v>0</v>
      </c>
    </row>
    <row r="22" spans="1:6" ht="15.75">
      <c r="A22" s="151"/>
      <c r="B22" s="149"/>
      <c r="C22" s="87"/>
      <c r="D22" s="88"/>
      <c r="E22" s="89"/>
      <c r="F22" s="141"/>
    </row>
    <row r="23" spans="1:6" ht="15.75">
      <c r="A23" s="148" t="s">
        <v>246</v>
      </c>
      <c r="B23" s="149" t="s">
        <v>247</v>
      </c>
      <c r="C23" s="87"/>
      <c r="D23" s="88"/>
      <c r="E23" s="89"/>
      <c r="F23" s="150">
        <f>'Građevinski+zanatski'!F706</f>
        <v>0</v>
      </c>
    </row>
    <row r="24" spans="1:6" ht="15.75">
      <c r="A24" s="151"/>
      <c r="B24" s="149"/>
      <c r="C24" s="87"/>
      <c r="D24" s="88"/>
      <c r="E24" s="89"/>
      <c r="F24" s="141"/>
    </row>
    <row r="25" spans="1:6" ht="15.75">
      <c r="A25" s="148" t="s">
        <v>248</v>
      </c>
      <c r="B25" s="149" t="s">
        <v>249</v>
      </c>
      <c r="C25" s="87"/>
      <c r="D25" s="88"/>
      <c r="E25" s="89"/>
      <c r="F25" s="150">
        <f>'Građevinski+zanatski'!F715</f>
        <v>0</v>
      </c>
    </row>
    <row r="26" spans="1:6" ht="15.75">
      <c r="A26" s="151"/>
      <c r="B26" s="93"/>
      <c r="C26" s="43"/>
      <c r="D26" s="44"/>
      <c r="E26" s="45"/>
      <c r="F26" s="141"/>
    </row>
    <row r="27" spans="1:6" ht="15.75">
      <c r="A27" s="148" t="s">
        <v>250</v>
      </c>
      <c r="B27" s="149" t="s">
        <v>251</v>
      </c>
      <c r="C27" s="87"/>
      <c r="D27" s="88"/>
      <c r="E27" s="89"/>
      <c r="F27" s="150">
        <f>'Građevinski+zanatski'!F725</f>
        <v>0</v>
      </c>
    </row>
    <row r="28" spans="1:6" ht="15.75">
      <c r="A28" s="151"/>
      <c r="B28" s="93"/>
      <c r="C28" s="43"/>
      <c r="D28" s="44"/>
      <c r="E28" s="45"/>
      <c r="F28" s="141"/>
    </row>
    <row r="29" spans="1:6" ht="15.75">
      <c r="A29" s="152"/>
      <c r="B29" s="93"/>
      <c r="C29" s="43"/>
      <c r="D29" s="44"/>
      <c r="E29" s="45"/>
      <c r="F29" s="141"/>
    </row>
    <row r="30" spans="1:6" ht="15.75">
      <c r="A30" s="153"/>
      <c r="B30" s="149" t="s">
        <v>252</v>
      </c>
      <c r="C30" s="87"/>
      <c r="D30" s="88"/>
      <c r="E30" s="89"/>
      <c r="F30" s="154">
        <f>SUM(F3:F29)</f>
        <v>0</v>
      </c>
    </row>
    <row r="31" spans="1:6" ht="15.75"/>
    <row r="32" spans="1:6" ht="15.75"/>
    <row r="33" spans="1:6" ht="15.75"/>
    <row r="34" spans="1:6" ht="15.75"/>
    <row r="35" spans="1:6" ht="15.75">
      <c r="A35" s="142"/>
      <c r="B35" s="143" t="s">
        <v>253</v>
      </c>
      <c r="C35" s="144"/>
      <c r="D35" s="145"/>
      <c r="E35" s="146"/>
      <c r="F35" s="147"/>
    </row>
    <row r="36" spans="1:6" ht="15.75">
      <c r="A36" s="41"/>
      <c r="B36" s="42"/>
      <c r="C36" s="43"/>
      <c r="D36" s="98"/>
      <c r="E36" s="45"/>
      <c r="F36" s="45"/>
    </row>
    <row r="37" spans="1:6" ht="15.75">
      <c r="A37" s="153"/>
      <c r="B37" s="149" t="s">
        <v>254</v>
      </c>
      <c r="C37" s="87"/>
      <c r="D37" s="88"/>
      <c r="E37" s="89"/>
      <c r="F37" s="154">
        <f>F30</f>
        <v>0</v>
      </c>
    </row>
    <row r="38" spans="1:6" ht="15.75">
      <c r="A38" s="41"/>
      <c r="B38" s="42"/>
      <c r="C38" s="43"/>
      <c r="D38" s="98"/>
      <c r="E38" s="45"/>
      <c r="F38" s="45"/>
    </row>
    <row r="39" spans="1:6" ht="15.75">
      <c r="A39" s="153"/>
      <c r="B39" s="149" t="s">
        <v>255</v>
      </c>
      <c r="C39" s="87"/>
      <c r="D39" s="88"/>
      <c r="E39" s="89"/>
      <c r="F39" s="150">
        <f>SUM(F37*0.25)</f>
        <v>0</v>
      </c>
    </row>
    <row r="40" spans="1:6" ht="15.75">
      <c r="A40" s="41"/>
      <c r="B40" s="42"/>
      <c r="C40" s="43"/>
      <c r="D40" s="98"/>
      <c r="E40" s="45"/>
      <c r="F40" s="45"/>
    </row>
    <row r="41" spans="1:6" ht="30">
      <c r="A41" s="155"/>
      <c r="B41" s="156" t="s">
        <v>256</v>
      </c>
      <c r="C41" s="157"/>
      <c r="D41" s="158"/>
      <c r="E41" s="159"/>
      <c r="F41" s="160">
        <f>SUM(F37,F39)</f>
        <v>0</v>
      </c>
    </row>
  </sheetData>
  <sheetProtection algorithmName="SHA-512" hashValue="369fMbpa/Ox8akM/QqBM6Ag7IW8InzdvrhdONIOuUMLXpotH9hvNPSKcY8nvtFP6Uq8W8r6LwykfYso9aXpohg==" saltValue="brMvV3iAmqCtD9U45lOqpQ==" spinCount="100000" sheet="1" objects="1" scenarios="1"/>
  <pageMargins left="0.7" right="0.7" top="0.75" bottom="0.75" header="0.3" footer="0.511811023622047"/>
  <pageSetup paperSize="9" orientation="portrait" horizontalDpi="300" verticalDpi="300"/>
  <headerFooter>
    <oddHeader>&amp;C&amp;"Tahoma,Normalni"&amp;10TENDER za obnovu istočne fasade Starog dvorca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1126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Naslovnica</vt:lpstr>
      <vt:lpstr>Građevinski+zanatski</vt:lpstr>
      <vt:lpstr>Rekapitulacija</vt:lpstr>
      <vt:lpstr>Naslovnica!Podrucje_ispisa</vt:lpstr>
    </vt:vector>
  </TitlesOfParts>
  <Company>etz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ETZ</dc:creator>
  <dc:description/>
  <cp:lastModifiedBy>Matija  Vidaković</cp:lastModifiedBy>
  <cp:revision>58</cp:revision>
  <cp:lastPrinted>2025-10-15T17:41:13Z</cp:lastPrinted>
  <dcterms:created xsi:type="dcterms:W3CDTF">2016-10-18T07:23:45Z</dcterms:created>
  <dcterms:modified xsi:type="dcterms:W3CDTF">2026-05-04T12:27:21Z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1033-9.1.0.4550</vt:lpwstr>
  </property>
</Properties>
</file>