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pc1\Desktop\IZVJEŠĆA FINA, MF\2024\I-XII\"/>
    </mc:Choice>
  </mc:AlternateContent>
  <xr:revisionPtr revIDLastSave="0" documentId="13_ncr:1_{8C7A0C68-1DF7-4D42-A326-2B7F68F907E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9615" yWindow="2385" windowWidth="16725" windowHeight="1129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F307" i="9"/>
  <c r="E307" i="9"/>
  <c r="B307" i="9" s="1"/>
  <c r="H306" i="9"/>
  <c r="G306" i="9"/>
  <c r="F306" i="9"/>
  <c r="E306" i="9"/>
  <c r="B306" i="9" s="1"/>
  <c r="H305" i="9"/>
  <c r="G305" i="9"/>
  <c r="E305" i="9" s="1"/>
  <c r="B305" i="9" s="1"/>
  <c r="F305" i="9"/>
  <c r="H304" i="9"/>
  <c r="G304" i="9"/>
  <c r="E304" i="9" s="1"/>
  <c r="B304" i="9" s="1"/>
  <c r="F304" i="9"/>
  <c r="H303" i="9"/>
  <c r="G303" i="9"/>
  <c r="F303" i="9"/>
  <c r="H302" i="9"/>
  <c r="E302" i="9" s="1"/>
  <c r="B302" i="9" s="1"/>
  <c r="G302" i="9"/>
  <c r="F302" i="9"/>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H294" i="9"/>
  <c r="G294" i="9"/>
  <c r="E294" i="9" s="1"/>
  <c r="B294" i="9" s="1"/>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E284" i="9" s="1"/>
  <c r="B284" i="9" s="1"/>
  <c r="F284" i="9"/>
  <c r="H283" i="9"/>
  <c r="E283" i="9" s="1"/>
  <c r="B283" i="9" s="1"/>
  <c r="G283" i="9"/>
  <c r="F283" i="9"/>
  <c r="H282" i="9"/>
  <c r="G282" i="9"/>
  <c r="F282" i="9"/>
  <c r="E282" i="9"/>
  <c r="B282" i="9" s="1"/>
  <c r="F281" i="9"/>
  <c r="F280" i="9"/>
  <c r="F279" i="9"/>
  <c r="F278" i="9"/>
  <c r="F276" i="9"/>
  <c r="L275" i="9"/>
  <c r="H275" i="9"/>
  <c r="F275" i="9"/>
  <c r="F274" i="9"/>
  <c r="I273" i="9"/>
  <c r="E273" i="9" s="1"/>
  <c r="B273" i="9" s="1"/>
  <c r="H273" i="9"/>
  <c r="F273" i="9"/>
  <c r="E272" i="9"/>
  <c r="M271" i="9"/>
  <c r="L271" i="9"/>
  <c r="F271" i="9" s="1"/>
  <c r="E271" i="9"/>
  <c r="B271" i="9" s="1"/>
  <c r="M270" i="9"/>
  <c r="L270" i="9"/>
  <c r="E270" i="9"/>
  <c r="M269" i="9"/>
  <c r="L269" i="9"/>
  <c r="E269" i="9"/>
  <c r="M268" i="9"/>
  <c r="L268" i="9"/>
  <c r="F268" i="9"/>
  <c r="E268" i="9"/>
  <c r="B268" i="9" s="1"/>
  <c r="M267" i="9"/>
  <c r="L267" i="9"/>
  <c r="F267" i="9" s="1"/>
  <c r="B267" i="9" s="1"/>
  <c r="E267" i="9"/>
  <c r="M266" i="9"/>
  <c r="L266" i="9"/>
  <c r="F266" i="9" s="1"/>
  <c r="B266" i="9" s="1"/>
  <c r="E266" i="9"/>
  <c r="M265" i="9"/>
  <c r="L265" i="9"/>
  <c r="E265" i="9"/>
  <c r="M264" i="9"/>
  <c r="L264" i="9"/>
  <c r="F264" i="9"/>
  <c r="E264" i="9"/>
  <c r="B264" i="9" s="1"/>
  <c r="M263" i="9"/>
  <c r="L263" i="9"/>
  <c r="F263" i="9" s="1"/>
  <c r="B263" i="9" s="1"/>
  <c r="E263" i="9"/>
  <c r="M262" i="9"/>
  <c r="L262" i="9"/>
  <c r="F262" i="9" s="1"/>
  <c r="B262" i="9" s="1"/>
  <c r="E262" i="9"/>
  <c r="M261" i="9"/>
  <c r="L261" i="9"/>
  <c r="F261" i="9" s="1"/>
  <c r="B261" i="9" s="1"/>
  <c r="E261" i="9"/>
  <c r="M260" i="9"/>
  <c r="L260" i="9"/>
  <c r="F260" i="9"/>
  <c r="E260" i="9"/>
  <c r="B260" i="9" s="1"/>
  <c r="M259" i="9"/>
  <c r="L259" i="9"/>
  <c r="F259" i="9" s="1"/>
  <c r="E259" i="9"/>
  <c r="B259" i="9" s="1"/>
  <c r="M258" i="9"/>
  <c r="L258" i="9"/>
  <c r="E258" i="9"/>
  <c r="M257" i="9"/>
  <c r="L257" i="9"/>
  <c r="E257" i="9"/>
  <c r="M256" i="9"/>
  <c r="L256" i="9"/>
  <c r="F256" i="9"/>
  <c r="E256" i="9"/>
  <c r="B256" i="9" s="1"/>
  <c r="M255" i="9"/>
  <c r="L255" i="9"/>
  <c r="F255" i="9" s="1"/>
  <c r="B255" i="9" s="1"/>
  <c r="E255" i="9"/>
  <c r="M254" i="9"/>
  <c r="L254" i="9"/>
  <c r="E254" i="9"/>
  <c r="M253" i="9"/>
  <c r="L253" i="9"/>
  <c r="E253" i="9"/>
  <c r="M252" i="9"/>
  <c r="L252" i="9"/>
  <c r="F252" i="9"/>
  <c r="E252" i="9"/>
  <c r="B252" i="9" s="1"/>
  <c r="M251" i="9"/>
  <c r="L251" i="9"/>
  <c r="F251" i="9" s="1"/>
  <c r="B251" i="9" s="1"/>
  <c r="E251" i="9"/>
  <c r="M250" i="9"/>
  <c r="L250" i="9"/>
  <c r="F250" i="9" s="1"/>
  <c r="B250" i="9" s="1"/>
  <c r="E250" i="9"/>
  <c r="M249" i="9"/>
  <c r="L249" i="9"/>
  <c r="E249" i="9"/>
  <c r="M248" i="9"/>
  <c r="L248" i="9"/>
  <c r="F248" i="9"/>
  <c r="E248" i="9"/>
  <c r="B248" i="9" s="1"/>
  <c r="M247" i="9"/>
  <c r="L247" i="9"/>
  <c r="F247" i="9" s="1"/>
  <c r="B247" i="9" s="1"/>
  <c r="E247" i="9"/>
  <c r="M246" i="9"/>
  <c r="L246" i="9"/>
  <c r="F246" i="9" s="1"/>
  <c r="B246" i="9" s="1"/>
  <c r="E246" i="9"/>
  <c r="M245" i="9"/>
  <c r="L245" i="9"/>
  <c r="F245" i="9" s="1"/>
  <c r="B245" i="9" s="1"/>
  <c r="E245" i="9"/>
  <c r="M244" i="9"/>
  <c r="L244" i="9"/>
  <c r="F244" i="9"/>
  <c r="E244" i="9"/>
  <c r="B244" i="9" s="1"/>
  <c r="M243" i="9"/>
  <c r="L243" i="9"/>
  <c r="F243" i="9" s="1"/>
  <c r="E243" i="9"/>
  <c r="B243" i="9" s="1"/>
  <c r="M242" i="9"/>
  <c r="L242" i="9"/>
  <c r="E242" i="9"/>
  <c r="M241" i="9"/>
  <c r="L241" i="9"/>
  <c r="E241" i="9"/>
  <c r="M240" i="9"/>
  <c r="L240" i="9"/>
  <c r="F240" i="9"/>
  <c r="E240" i="9"/>
  <c r="B240" i="9" s="1"/>
  <c r="M239" i="9"/>
  <c r="L239" i="9"/>
  <c r="F239" i="9" s="1"/>
  <c r="E239" i="9"/>
  <c r="B239" i="9" s="1"/>
  <c r="M238" i="9"/>
  <c r="L238" i="9"/>
  <c r="E238" i="9"/>
  <c r="M237" i="9"/>
  <c r="L237" i="9"/>
  <c r="E237" i="9"/>
  <c r="M236" i="9"/>
  <c r="L236" i="9"/>
  <c r="F236" i="9"/>
  <c r="E236" i="9"/>
  <c r="B236" i="9" s="1"/>
  <c r="M235" i="9"/>
  <c r="L235" i="9"/>
  <c r="F235" i="9" s="1"/>
  <c r="E235" i="9"/>
  <c r="M234" i="9"/>
  <c r="L234" i="9"/>
  <c r="F234" i="9" s="1"/>
  <c r="B234" i="9" s="1"/>
  <c r="E234" i="9"/>
  <c r="M233" i="9"/>
  <c r="L233" i="9"/>
  <c r="E233" i="9"/>
  <c r="M232" i="9"/>
  <c r="L232" i="9"/>
  <c r="F232" i="9"/>
  <c r="E232" i="9"/>
  <c r="B232" i="9" s="1"/>
  <c r="M231" i="9"/>
  <c r="L231" i="9"/>
  <c r="F231" i="9" s="1"/>
  <c r="E231" i="9"/>
  <c r="M230" i="9"/>
  <c r="L230" i="9"/>
  <c r="F230" i="9" s="1"/>
  <c r="B230" i="9" s="1"/>
  <c r="E230" i="9"/>
  <c r="M229" i="9"/>
  <c r="L229" i="9"/>
  <c r="F229" i="9" s="1"/>
  <c r="B229" i="9" s="1"/>
  <c r="E229" i="9"/>
  <c r="M228" i="9"/>
  <c r="L228" i="9"/>
  <c r="F228" i="9"/>
  <c r="E228" i="9"/>
  <c r="B228" i="9" s="1"/>
  <c r="M227" i="9"/>
  <c r="L227" i="9"/>
  <c r="F227" i="9" s="1"/>
  <c r="E227" i="9"/>
  <c r="B227" i="9" s="1"/>
  <c r="M226" i="9"/>
  <c r="L226" i="9"/>
  <c r="E226" i="9"/>
  <c r="M225" i="9"/>
  <c r="L225" i="9"/>
  <c r="E225" i="9"/>
  <c r="M224" i="9"/>
  <c r="L224" i="9"/>
  <c r="F224" i="9"/>
  <c r="E224" i="9"/>
  <c r="B224" i="9" s="1"/>
  <c r="M223" i="9"/>
  <c r="L223" i="9"/>
  <c r="E223" i="9"/>
  <c r="M222" i="9"/>
  <c r="L222" i="9"/>
  <c r="E222" i="9"/>
  <c r="M221" i="9"/>
  <c r="L221" i="9"/>
  <c r="E221" i="9"/>
  <c r="M220" i="9"/>
  <c r="F220" i="9" s="1"/>
  <c r="L220" i="9"/>
  <c r="E220" i="9"/>
  <c r="M219" i="9"/>
  <c r="L219" i="9"/>
  <c r="E219" i="9"/>
  <c r="M218" i="9"/>
  <c r="L218" i="9"/>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G175" i="9"/>
  <c r="E175" i="9" s="1"/>
  <c r="B175" i="9" s="1"/>
  <c r="F175" i="9"/>
  <c r="F174" i="9"/>
  <c r="F173" i="9"/>
  <c r="F172" i="9"/>
  <c r="F171" i="9"/>
  <c r="F170" i="9"/>
  <c r="F169" i="9"/>
  <c r="F168" i="9"/>
  <c r="G167" i="9"/>
  <c r="E167" i="9" s="1"/>
  <c r="B167" i="9" s="1"/>
  <c r="F167" i="9"/>
  <c r="F166" i="9"/>
  <c r="F165" i="9"/>
  <c r="F164" i="9"/>
  <c r="F163" i="9"/>
  <c r="F162" i="9"/>
  <c r="F161" i="9"/>
  <c r="H160" i="9"/>
  <c r="E160" i="9" s="1"/>
  <c r="B160" i="9" s="1"/>
  <c r="G160" i="9"/>
  <c r="F160" i="9"/>
  <c r="H159" i="9"/>
  <c r="G159" i="9"/>
  <c r="F159" i="9"/>
  <c r="E159" i="9"/>
  <c r="B159" i="9" s="1"/>
  <c r="H158" i="9"/>
  <c r="G158" i="9"/>
  <c r="F158" i="9"/>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B153" i="9" s="1"/>
  <c r="F153" i="9"/>
  <c r="H152" i="9"/>
  <c r="E152" i="9" s="1"/>
  <c r="G152" i="9"/>
  <c r="F152" i="9"/>
  <c r="B152" i="9"/>
  <c r="H151" i="9"/>
  <c r="G151" i="9"/>
  <c r="F151" i="9"/>
  <c r="E151" i="9"/>
  <c r="B151" i="9" s="1"/>
  <c r="H150" i="9"/>
  <c r="G150" i="9"/>
  <c r="F150" i="9"/>
  <c r="H149" i="9"/>
  <c r="G149" i="9"/>
  <c r="F149" i="9"/>
  <c r="E149" i="9"/>
  <c r="B149" i="9" s="1"/>
  <c r="H148" i="9"/>
  <c r="G148" i="9"/>
  <c r="F148" i="9"/>
  <c r="E148" i="9"/>
  <c r="H147" i="9"/>
  <c r="G147" i="9"/>
  <c r="E147" i="9" s="1"/>
  <c r="F147" i="9"/>
  <c r="H146" i="9"/>
  <c r="G146" i="9"/>
  <c r="E146" i="9" s="1"/>
  <c r="F146" i="9"/>
  <c r="H145" i="9"/>
  <c r="G145" i="9"/>
  <c r="E145" i="9" s="1"/>
  <c r="B145" i="9" s="1"/>
  <c r="F145" i="9"/>
  <c r="H144" i="9"/>
  <c r="E144" i="9" s="1"/>
  <c r="B144" i="9" s="1"/>
  <c r="G144" i="9"/>
  <c r="F144" i="9"/>
  <c r="F143" i="9"/>
  <c r="H142" i="9"/>
  <c r="G142" i="9"/>
  <c r="F142" i="9"/>
  <c r="H141" i="9"/>
  <c r="G141" i="9"/>
  <c r="F141" i="9"/>
  <c r="H140" i="9"/>
  <c r="E140" i="9" s="1"/>
  <c r="G140" i="9"/>
  <c r="F140" i="9"/>
  <c r="B140" i="9"/>
  <c r="H139" i="9"/>
  <c r="G139" i="9"/>
  <c r="F139" i="9"/>
  <c r="E139" i="9"/>
  <c r="B139" i="9" s="1"/>
  <c r="H138" i="9"/>
  <c r="G138" i="9"/>
  <c r="F138" i="9"/>
  <c r="H137" i="9"/>
  <c r="G137" i="9"/>
  <c r="F137" i="9"/>
  <c r="E137" i="9"/>
  <c r="B137" i="9" s="1"/>
  <c r="H136" i="9"/>
  <c r="G136" i="9"/>
  <c r="F136" i="9"/>
  <c r="E136" i="9"/>
  <c r="B136" i="9" s="1"/>
  <c r="H135" i="9"/>
  <c r="G135" i="9"/>
  <c r="E135" i="9" s="1"/>
  <c r="B135" i="9" s="1"/>
  <c r="F135" i="9"/>
  <c r="H134" i="9"/>
  <c r="G134" i="9"/>
  <c r="F134" i="9"/>
  <c r="H133" i="9"/>
  <c r="G133" i="9"/>
  <c r="E133" i="9" s="1"/>
  <c r="B133" i="9" s="1"/>
  <c r="F133" i="9"/>
  <c r="H132" i="9"/>
  <c r="E132" i="9" s="1"/>
  <c r="B132" i="9" s="1"/>
  <c r="G132" i="9"/>
  <c r="F132" i="9"/>
  <c r="H131" i="9"/>
  <c r="G131" i="9"/>
  <c r="F131" i="9"/>
  <c r="E131" i="9"/>
  <c r="B131" i="9" s="1"/>
  <c r="H130" i="9"/>
  <c r="G130" i="9"/>
  <c r="F130" i="9"/>
  <c r="H129" i="9"/>
  <c r="G129" i="9"/>
  <c r="F129" i="9"/>
  <c r="E129" i="9"/>
  <c r="B129" i="9" s="1"/>
  <c r="H128" i="9"/>
  <c r="G128" i="9"/>
  <c r="F128" i="9"/>
  <c r="E128" i="9"/>
  <c r="B128" i="9" s="1"/>
  <c r="H127" i="9"/>
  <c r="G127" i="9"/>
  <c r="E127" i="9" s="1"/>
  <c r="B127" i="9" s="1"/>
  <c r="F127" i="9"/>
  <c r="H126" i="9"/>
  <c r="G126" i="9"/>
  <c r="E126" i="9" s="1"/>
  <c r="B126" i="9" s="1"/>
  <c r="F126" i="9"/>
  <c r="H125" i="9"/>
  <c r="G125" i="9"/>
  <c r="E125" i="9" s="1"/>
  <c r="F125" i="9"/>
  <c r="B125" i="9"/>
  <c r="H124" i="9"/>
  <c r="G124" i="9"/>
  <c r="F124" i="9"/>
  <c r="E124" i="9"/>
  <c r="B124" i="9" s="1"/>
  <c r="H123" i="9"/>
  <c r="G123" i="9"/>
  <c r="F123" i="9"/>
  <c r="E123" i="9"/>
  <c r="H122" i="9"/>
  <c r="G122" i="9"/>
  <c r="F122" i="9"/>
  <c r="H121" i="9"/>
  <c r="G121" i="9"/>
  <c r="F121" i="9"/>
  <c r="E121" i="9"/>
  <c r="B121" i="9" s="1"/>
  <c r="H120" i="9"/>
  <c r="G120" i="9"/>
  <c r="F120" i="9"/>
  <c r="E120" i="9"/>
  <c r="H119" i="9"/>
  <c r="G119" i="9"/>
  <c r="E119" i="9" s="1"/>
  <c r="B119" i="9" s="1"/>
  <c r="F119" i="9"/>
  <c r="H118" i="9"/>
  <c r="G118" i="9"/>
  <c r="E118" i="9" s="1"/>
  <c r="B118" i="9" s="1"/>
  <c r="F118" i="9"/>
  <c r="H117" i="9"/>
  <c r="G117" i="9"/>
  <c r="F117" i="9"/>
  <c r="H116" i="9"/>
  <c r="G116" i="9"/>
  <c r="F116" i="9"/>
  <c r="E116" i="9"/>
  <c r="B116" i="9" s="1"/>
  <c r="H115" i="9"/>
  <c r="G115" i="9"/>
  <c r="F115" i="9"/>
  <c r="E115" i="9"/>
  <c r="H114" i="9"/>
  <c r="G114" i="9"/>
  <c r="F114" i="9"/>
  <c r="H113" i="9"/>
  <c r="G113" i="9"/>
  <c r="F113" i="9"/>
  <c r="E113" i="9"/>
  <c r="B113" i="9" s="1"/>
  <c r="H112" i="9"/>
  <c r="G112" i="9"/>
  <c r="F112" i="9"/>
  <c r="E112" i="9"/>
  <c r="H111" i="9"/>
  <c r="G111" i="9"/>
  <c r="E111" i="9" s="1"/>
  <c r="B111" i="9" s="1"/>
  <c r="F111" i="9"/>
  <c r="H110" i="9"/>
  <c r="G110" i="9"/>
  <c r="F110" i="9"/>
  <c r="H109" i="9"/>
  <c r="G109" i="9"/>
  <c r="F109" i="9"/>
  <c r="E109" i="9"/>
  <c r="B109" i="9" s="1"/>
  <c r="H108" i="9"/>
  <c r="G108" i="9"/>
  <c r="F108" i="9"/>
  <c r="E108" i="9"/>
  <c r="H107" i="9"/>
  <c r="G107" i="9"/>
  <c r="E107" i="9" s="1"/>
  <c r="F107" i="9"/>
  <c r="H106" i="9"/>
  <c r="G106" i="9"/>
  <c r="F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H99" i="9"/>
  <c r="G99" i="9"/>
  <c r="E99" i="9" s="1"/>
  <c r="F99" i="9"/>
  <c r="H98" i="9"/>
  <c r="G98" i="9"/>
  <c r="F98" i="9"/>
  <c r="H97" i="9"/>
  <c r="G97" i="9"/>
  <c r="F97" i="9"/>
  <c r="E97" i="9"/>
  <c r="B97" i="9" s="1"/>
  <c r="H96" i="9"/>
  <c r="G96" i="9"/>
  <c r="F96" i="9"/>
  <c r="E96" i="9"/>
  <c r="H95" i="9"/>
  <c r="G95" i="9"/>
  <c r="E95" i="9" s="1"/>
  <c r="F95" i="9"/>
  <c r="H94" i="9"/>
  <c r="G94" i="9"/>
  <c r="F94" i="9"/>
  <c r="H93" i="9"/>
  <c r="E93" i="9" s="1"/>
  <c r="B93" i="9" s="1"/>
  <c r="G93" i="9"/>
  <c r="F93" i="9"/>
  <c r="H92" i="9"/>
  <c r="G92" i="9"/>
  <c r="F92" i="9"/>
  <c r="E92" i="9"/>
  <c r="B92" i="9" s="1"/>
  <c r="H91" i="9"/>
  <c r="G91" i="9"/>
  <c r="E91" i="9" s="1"/>
  <c r="F91" i="9"/>
  <c r="H90" i="9"/>
  <c r="G90" i="9"/>
  <c r="F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E73" i="9" s="1"/>
  <c r="B73" i="9" s="1"/>
  <c r="G73" i="9"/>
  <c r="F73" i="9"/>
  <c r="H72" i="9"/>
  <c r="G72" i="9"/>
  <c r="F72" i="9"/>
  <c r="E72" i="9"/>
  <c r="B72" i="9" s="1"/>
  <c r="H71" i="9"/>
  <c r="G71" i="9"/>
  <c r="E71" i="9" s="1"/>
  <c r="F71" i="9"/>
  <c r="H70" i="9"/>
  <c r="G70" i="9"/>
  <c r="F70" i="9"/>
  <c r="H69" i="9"/>
  <c r="E69" i="9" s="1"/>
  <c r="B69" i="9" s="1"/>
  <c r="G69" i="9"/>
  <c r="F69" i="9"/>
  <c r="H68" i="9"/>
  <c r="E68" i="9" s="1"/>
  <c r="B68" i="9" s="1"/>
  <c r="G68" i="9"/>
  <c r="F68" i="9"/>
  <c r="H67" i="9"/>
  <c r="G67" i="9"/>
  <c r="E67" i="9" s="1"/>
  <c r="F67" i="9"/>
  <c r="H66" i="9"/>
  <c r="G66" i="9"/>
  <c r="F66" i="9"/>
  <c r="H65" i="9"/>
  <c r="E65" i="9" s="1"/>
  <c r="B65" i="9" s="1"/>
  <c r="G65" i="9"/>
  <c r="F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F58" i="9"/>
  <c r="H57" i="9"/>
  <c r="E57" i="9" s="1"/>
  <c r="B57" i="9" s="1"/>
  <c r="G57" i="9"/>
  <c r="F57" i="9"/>
  <c r="H56" i="9"/>
  <c r="G56" i="9"/>
  <c r="F56" i="9"/>
  <c r="E56" i="9"/>
  <c r="B56" i="9" s="1"/>
  <c r="H55" i="9"/>
  <c r="G55" i="9"/>
  <c r="E55" i="9" s="1"/>
  <c r="F55" i="9"/>
  <c r="H54" i="9"/>
  <c r="G54" i="9"/>
  <c r="F54" i="9"/>
  <c r="H53" i="9"/>
  <c r="E53" i="9" s="1"/>
  <c r="B53" i="9" s="1"/>
  <c r="G53" i="9"/>
  <c r="F53" i="9"/>
  <c r="H52" i="9"/>
  <c r="G52" i="9"/>
  <c r="F52" i="9"/>
  <c r="E52" i="9"/>
  <c r="B52" i="9" s="1"/>
  <c r="H51" i="9"/>
  <c r="G51" i="9"/>
  <c r="E51" i="9" s="1"/>
  <c r="F51" i="9"/>
  <c r="H50" i="9"/>
  <c r="G50" i="9"/>
  <c r="F50" i="9"/>
  <c r="H49" i="9"/>
  <c r="E49" i="9" s="1"/>
  <c r="B49" i="9" s="1"/>
  <c r="G49" i="9"/>
  <c r="F49" i="9"/>
  <c r="H48" i="9"/>
  <c r="G48" i="9"/>
  <c r="F48" i="9"/>
  <c r="E48" i="9"/>
  <c r="B48" i="9" s="1"/>
  <c r="H47" i="9"/>
  <c r="G47" i="9"/>
  <c r="F47" i="9"/>
  <c r="H46" i="9"/>
  <c r="G46" i="9"/>
  <c r="F46" i="9"/>
  <c r="H45" i="9"/>
  <c r="E45" i="9" s="1"/>
  <c r="B45" i="9" s="1"/>
  <c r="G45" i="9"/>
  <c r="F45" i="9"/>
  <c r="H44" i="9"/>
  <c r="G44" i="9"/>
  <c r="F44" i="9"/>
  <c r="E44" i="9"/>
  <c r="B44" i="9" s="1"/>
  <c r="H43" i="9"/>
  <c r="G43" i="9"/>
  <c r="F43" i="9"/>
  <c r="H42" i="9"/>
  <c r="G42" i="9"/>
  <c r="F42" i="9"/>
  <c r="H41" i="9"/>
  <c r="E41" i="9" s="1"/>
  <c r="B41" i="9" s="1"/>
  <c r="G41" i="9"/>
  <c r="F41" i="9"/>
  <c r="H40" i="9"/>
  <c r="E40" i="9" s="1"/>
  <c r="B40" i="9" s="1"/>
  <c r="G40" i="9"/>
  <c r="F40" i="9"/>
  <c r="H39" i="9"/>
  <c r="G39" i="9"/>
  <c r="E39" i="9" s="1"/>
  <c r="F39" i="9"/>
  <c r="H38" i="9"/>
  <c r="G38" i="9"/>
  <c r="F38" i="9"/>
  <c r="H37" i="9"/>
  <c r="E37" i="9" s="1"/>
  <c r="B37" i="9" s="1"/>
  <c r="G37" i="9"/>
  <c r="F37" i="9"/>
  <c r="H36" i="9"/>
  <c r="G36" i="9"/>
  <c r="F36" i="9"/>
  <c r="E36" i="9"/>
  <c r="B36" i="9" s="1"/>
  <c r="H35" i="9"/>
  <c r="G35" i="9"/>
  <c r="F35" i="9"/>
  <c r="H34" i="9"/>
  <c r="G34" i="9"/>
  <c r="F34" i="9"/>
  <c r="H33" i="9"/>
  <c r="G33" i="9"/>
  <c r="F33" i="9"/>
  <c r="H32" i="9"/>
  <c r="G32" i="9"/>
  <c r="F32" i="9"/>
  <c r="H31" i="9"/>
  <c r="G31" i="9"/>
  <c r="E31" i="9" s="1"/>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E24" i="9" s="1"/>
  <c r="B24" i="9" s="1"/>
  <c r="G24" i="9"/>
  <c r="F24" i="9"/>
  <c r="H23" i="9"/>
  <c r="G23" i="9"/>
  <c r="E23" i="9" s="1"/>
  <c r="F23" i="9"/>
  <c r="H22" i="9"/>
  <c r="G22" i="9"/>
  <c r="F22" i="9"/>
  <c r="F21" i="9"/>
  <c r="F4" i="9"/>
  <c r="O3" i="9"/>
  <c r="G165" i="9" s="1"/>
  <c r="I3" i="9"/>
  <c r="M213" i="9" s="1"/>
  <c r="H3" i="9"/>
  <c r="G3" i="9"/>
  <c r="D101" i="8"/>
  <c r="C1576" i="1" s="1"/>
  <c r="D95" i="8"/>
  <c r="D90" i="8"/>
  <c r="C1565" i="1" s="1"/>
  <c r="D85" i="8"/>
  <c r="C1560" i="1" s="1"/>
  <c r="D80" i="8"/>
  <c r="D75" i="8"/>
  <c r="C1550" i="1" s="1"/>
  <c r="D70" i="8"/>
  <c r="D65" i="8"/>
  <c r="D60" i="8"/>
  <c r="D55" i="8"/>
  <c r="C1530" i="1" s="1"/>
  <c r="H1530" i="1" s="1"/>
  <c r="D50" i="8"/>
  <c r="D44" i="8"/>
  <c r="D36" i="8"/>
  <c r="D26" i="8"/>
  <c r="D24" i="8" s="1"/>
  <c r="C1499" i="1" s="1"/>
  <c r="D18" i="8"/>
  <c r="D8" i="8"/>
  <c r="C1483" i="1" s="1"/>
  <c r="E44" i="7"/>
  <c r="D44" i="7"/>
  <c r="E39" i="7"/>
  <c r="D39" i="7"/>
  <c r="E38" i="7"/>
  <c r="D38" i="7"/>
  <c r="E30" i="7"/>
  <c r="D30" i="7"/>
  <c r="E23" i="7"/>
  <c r="D1454" i="1" s="1"/>
  <c r="D23" i="7"/>
  <c r="D22" i="7" s="1"/>
  <c r="H30" i="3" s="1"/>
  <c r="E14" i="7"/>
  <c r="D14" i="7"/>
  <c r="E7" i="7"/>
  <c r="D7" i="7"/>
  <c r="E6" i="7"/>
  <c r="D6" i="7"/>
  <c r="F140" i="6"/>
  <c r="F139" i="6"/>
  <c r="F138" i="6"/>
  <c r="F137" i="6"/>
  <c r="F136" i="6"/>
  <c r="F135" i="6"/>
  <c r="F134" i="6"/>
  <c r="F133" i="6"/>
  <c r="F132" i="6"/>
  <c r="F131" i="6"/>
  <c r="F130" i="6"/>
  <c r="E130" i="6"/>
  <c r="D130" i="6"/>
  <c r="D129" i="6" s="1"/>
  <c r="E129" i="6"/>
  <c r="D1423" i="1" s="1"/>
  <c r="H1423" i="1" s="1"/>
  <c r="F128" i="6"/>
  <c r="F127" i="6"/>
  <c r="F126" i="6"/>
  <c r="F125" i="6"/>
  <c r="F124" i="6"/>
  <c r="F123" i="6"/>
  <c r="F122" i="6"/>
  <c r="E122" i="6"/>
  <c r="D122" i="6"/>
  <c r="F121" i="6"/>
  <c r="F120" i="6"/>
  <c r="F119" i="6"/>
  <c r="E118" i="6"/>
  <c r="D118" i="6"/>
  <c r="F117" i="6"/>
  <c r="F116" i="6"/>
  <c r="E115" i="6"/>
  <c r="F115" i="6" s="1"/>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F90" i="6" s="1"/>
  <c r="F88" i="6"/>
  <c r="F87" i="6"/>
  <c r="F86" i="6"/>
  <c r="F85" i="6"/>
  <c r="F84" i="6"/>
  <c r="F83"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F39" i="6" s="1"/>
  <c r="D39" i="6"/>
  <c r="F38" i="6"/>
  <c r="F37" i="6"/>
  <c r="E36" i="6"/>
  <c r="D1330" i="1" s="1"/>
  <c r="G1330" i="1" s="1"/>
  <c r="D36" i="6"/>
  <c r="D35" i="6" s="1"/>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1299"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F250" i="5" s="1"/>
  <c r="D250" i="5"/>
  <c r="F249" i="5"/>
  <c r="F248" i="5"/>
  <c r="F247" i="5"/>
  <c r="E246" i="5"/>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D142" i="5"/>
  <c r="F142" i="5" s="1"/>
  <c r="F141" i="5"/>
  <c r="F140" i="5"/>
  <c r="F139" i="5"/>
  <c r="F138" i="5"/>
  <c r="F137" i="5"/>
  <c r="F136" i="5"/>
  <c r="E135" i="5"/>
  <c r="F135" i="5" s="1"/>
  <c r="D135" i="5"/>
  <c r="D134"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c r="F77" i="5"/>
  <c r="F76" i="5"/>
  <c r="F75" i="5"/>
  <c r="F74" i="5"/>
  <c r="F73" i="5"/>
  <c r="F72" i="5"/>
  <c r="F71" i="5"/>
  <c r="E70" i="5"/>
  <c r="F70" i="5" s="1"/>
  <c r="D70" i="5"/>
  <c r="D69" i="5" s="1"/>
  <c r="E69" i="5"/>
  <c r="D1047" i="1"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78" i="1" s="1"/>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5" i="4"/>
  <c r="F464" i="4"/>
  <c r="E463" i="4"/>
  <c r="D463" i="4"/>
  <c r="F462" i="4"/>
  <c r="F461" i="4"/>
  <c r="F460" i="4"/>
  <c r="E460" i="4"/>
  <c r="D460" i="4"/>
  <c r="E459" i="4"/>
  <c r="D453" i="1"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E417" i="4"/>
  <c r="D417" i="4"/>
  <c r="D643" i="4" s="1"/>
  <c r="E416" i="4"/>
  <c r="D411" i="1" s="1"/>
  <c r="G411" i="1"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86" i="1" s="1"/>
  <c r="G386" i="1"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E356" i="4"/>
  <c r="F356" i="4" s="1"/>
  <c r="D356" i="4"/>
  <c r="F355" i="4"/>
  <c r="F354" i="4"/>
  <c r="F353" i="4"/>
  <c r="E352" i="4"/>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E311" i="4"/>
  <c r="D306" i="1" s="1"/>
  <c r="F310" i="4"/>
  <c r="F309" i="4"/>
  <c r="F308" i="4"/>
  <c r="F307" i="4"/>
  <c r="F306" i="4"/>
  <c r="F305" i="4"/>
  <c r="F304" i="4"/>
  <c r="E304" i="4"/>
  <c r="D304" i="4"/>
  <c r="F303" i="4"/>
  <c r="F302" i="4"/>
  <c r="F301" i="4"/>
  <c r="E300" i="4"/>
  <c r="E299" i="4" s="1"/>
  <c r="D294" i="1" s="1"/>
  <c r="D300" i="4"/>
  <c r="D299" i="4" s="1"/>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7" i="4"/>
  <c r="F266" i="4"/>
  <c r="F265" i="4"/>
  <c r="E264" i="4"/>
  <c r="D264" i="4"/>
  <c r="F262" i="4"/>
  <c r="F261" i="4"/>
  <c r="F260" i="4"/>
  <c r="E259" i="4"/>
  <c r="F259" i="4" s="1"/>
  <c r="D259" i="4"/>
  <c r="F258" i="4"/>
  <c r="F257" i="4"/>
  <c r="F256" i="4"/>
  <c r="F255" i="4"/>
  <c r="F254" i="4"/>
  <c r="F253" i="4"/>
  <c r="E253" i="4"/>
  <c r="D253" i="4"/>
  <c r="D252" i="4"/>
  <c r="F251" i="4"/>
  <c r="F250" i="4"/>
  <c r="F249" i="4"/>
  <c r="F248" i="4"/>
  <c r="E247" i="4"/>
  <c r="D247" i="4"/>
  <c r="F247" i="4" s="1"/>
  <c r="F246" i="4"/>
  <c r="F245" i="4"/>
  <c r="F244" i="4"/>
  <c r="E244" i="4"/>
  <c r="D240" i="1" s="1"/>
  <c r="D244" i="4"/>
  <c r="F243" i="4"/>
  <c r="F242" i="4"/>
  <c r="F241" i="4"/>
  <c r="E240" i="4"/>
  <c r="D240" i="4"/>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8" i="4"/>
  <c r="F217" i="4"/>
  <c r="E216" i="4"/>
  <c r="D216" i="4"/>
  <c r="F214" i="4"/>
  <c r="F213" i="4"/>
  <c r="F212" i="4"/>
  <c r="F211" i="4"/>
  <c r="E210" i="4"/>
  <c r="D206" i="1" s="1"/>
  <c r="H206" i="1"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5" i="1" s="1"/>
  <c r="H155" i="1" s="1"/>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E133" i="4" s="1"/>
  <c r="D134" i="4"/>
  <c r="F132" i="4"/>
  <c r="F131" i="4"/>
  <c r="F130" i="4"/>
  <c r="F129" i="4"/>
  <c r="F128" i="4"/>
  <c r="E128" i="4"/>
  <c r="D128" i="4"/>
  <c r="F127" i="4"/>
  <c r="F126" i="4"/>
  <c r="E125" i="4"/>
  <c r="D125" i="4"/>
  <c r="D124" i="4"/>
  <c r="F123" i="4"/>
  <c r="F122" i="4"/>
  <c r="F121" i="4"/>
  <c r="E120" i="4"/>
  <c r="F120" i="4" s="1"/>
  <c r="D120" i="4"/>
  <c r="F119" i="4"/>
  <c r="F118" i="4"/>
  <c r="F117" i="4"/>
  <c r="F116" i="4"/>
  <c r="F115" i="4"/>
  <c r="F114" i="4"/>
  <c r="F113" i="4"/>
  <c r="E112" i="4"/>
  <c r="D108" i="1" s="1"/>
  <c r="D112" i="4"/>
  <c r="F111" i="4"/>
  <c r="F110" i="4"/>
  <c r="F109" i="4"/>
  <c r="F108" i="4"/>
  <c r="E107" i="4"/>
  <c r="F107" i="4"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D82" i="4"/>
  <c r="F81" i="4"/>
  <c r="F80" i="4"/>
  <c r="F79" i="4"/>
  <c r="F78" i="4"/>
  <c r="E77" i="4"/>
  <c r="D77" i="4"/>
  <c r="F77" i="4" s="1"/>
  <c r="F76" i="4"/>
  <c r="F75" i="4"/>
  <c r="E74" i="4"/>
  <c r="D70" i="1" s="1"/>
  <c r="D74" i="4"/>
  <c r="F73" i="4"/>
  <c r="F72" i="4"/>
  <c r="F71" i="4"/>
  <c r="E71" i="4"/>
  <c r="D67" i="1" s="1"/>
  <c r="D71" i="4"/>
  <c r="F70" i="4"/>
  <c r="F69" i="4"/>
  <c r="F68" i="4"/>
  <c r="E68" i="4"/>
  <c r="D68" i="4"/>
  <c r="F67" i="4"/>
  <c r="F66" i="4"/>
  <c r="E65" i="4"/>
  <c r="D65" i="4"/>
  <c r="F65" i="4" s="1"/>
  <c r="F64" i="4"/>
  <c r="F63" i="4"/>
  <c r="E62" i="4"/>
  <c r="D58" i="1" s="1"/>
  <c r="G58" i="1" s="1"/>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G30" i="3"/>
  <c r="B30" i="3"/>
  <c r="G29" i="3"/>
  <c r="B29" i="3"/>
  <c r="G28" i="3"/>
  <c r="B28" i="3"/>
  <c r="H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7" i="1"/>
  <c r="C1577" i="1"/>
  <c r="H1577" i="1" s="1"/>
  <c r="H1575" i="1"/>
  <c r="G1575" i="1"/>
  <c r="C1575" i="1"/>
  <c r="H1574" i="1"/>
  <c r="G1574" i="1"/>
  <c r="C1574" i="1"/>
  <c r="C1573" i="1"/>
  <c r="H1572" i="1"/>
  <c r="C1572" i="1"/>
  <c r="G1572" i="1" s="1"/>
  <c r="H1571" i="1"/>
  <c r="G1571" i="1"/>
  <c r="C1571" i="1"/>
  <c r="C1570" i="1"/>
  <c r="C1569" i="1"/>
  <c r="H1569" i="1" s="1"/>
  <c r="C1568" i="1"/>
  <c r="C1567" i="1"/>
  <c r="H1567" i="1" s="1"/>
  <c r="H1566" i="1"/>
  <c r="G1566" i="1"/>
  <c r="C1566" i="1"/>
  <c r="C1564" i="1"/>
  <c r="G1564" i="1" s="1"/>
  <c r="H1563" i="1"/>
  <c r="G1563" i="1"/>
  <c r="C1563" i="1"/>
  <c r="G1562" i="1"/>
  <c r="C1562" i="1"/>
  <c r="H1562" i="1" s="1"/>
  <c r="C1561" i="1"/>
  <c r="H1561" i="1" s="1"/>
  <c r="H1559" i="1"/>
  <c r="G1559" i="1"/>
  <c r="C1559" i="1"/>
  <c r="H1558" i="1"/>
  <c r="G1558" i="1"/>
  <c r="C1558" i="1"/>
  <c r="G1557" i="1"/>
  <c r="C1557" i="1"/>
  <c r="H1557" i="1" s="1"/>
  <c r="H1556" i="1"/>
  <c r="C1556" i="1"/>
  <c r="G1556" i="1" s="1"/>
  <c r="H1555" i="1"/>
  <c r="G1555" i="1"/>
  <c r="C1555" i="1"/>
  <c r="G1554" i="1"/>
  <c r="C1554" i="1"/>
  <c r="H1554" i="1" s="1"/>
  <c r="G1553" i="1"/>
  <c r="C1553" i="1"/>
  <c r="H1553" i="1" s="1"/>
  <c r="H1552" i="1"/>
  <c r="C1552" i="1"/>
  <c r="G1552" i="1" s="1"/>
  <c r="C1551" i="1"/>
  <c r="H1551" i="1" s="1"/>
  <c r="H1550" i="1"/>
  <c r="G1550" i="1"/>
  <c r="G1549" i="1"/>
  <c r="C1549" i="1"/>
  <c r="H1549" i="1" s="1"/>
  <c r="H1548" i="1"/>
  <c r="C1548" i="1"/>
  <c r="G1548" i="1" s="1"/>
  <c r="H1547" i="1"/>
  <c r="G1547" i="1"/>
  <c r="C1547" i="1"/>
  <c r="C1546" i="1"/>
  <c r="G1545" i="1"/>
  <c r="C1545" i="1"/>
  <c r="H1545" i="1" s="1"/>
  <c r="C1544" i="1"/>
  <c r="H1543" i="1"/>
  <c r="G1543" i="1"/>
  <c r="C1543" i="1"/>
  <c r="H1542" i="1"/>
  <c r="G1542" i="1"/>
  <c r="C1542" i="1"/>
  <c r="C1541" i="1"/>
  <c r="H1540" i="1"/>
  <c r="C1540" i="1"/>
  <c r="G1540" i="1" s="1"/>
  <c r="H1539" i="1"/>
  <c r="G1539" i="1"/>
  <c r="C1539" i="1"/>
  <c r="G1538" i="1"/>
  <c r="C1538" i="1"/>
  <c r="H1538" i="1" s="1"/>
  <c r="G1537" i="1"/>
  <c r="C1537" i="1"/>
  <c r="H1537" i="1" s="1"/>
  <c r="H1536" i="1"/>
  <c r="C1536" i="1"/>
  <c r="G1536" i="1" s="1"/>
  <c r="H1535" i="1"/>
  <c r="G1535" i="1"/>
  <c r="C1535" i="1"/>
  <c r="H1534" i="1"/>
  <c r="G1534" i="1"/>
  <c r="C1534" i="1"/>
  <c r="G1533" i="1"/>
  <c r="C1533" i="1"/>
  <c r="H1533" i="1" s="1"/>
  <c r="H1532" i="1"/>
  <c r="C1532" i="1"/>
  <c r="G1532" i="1" s="1"/>
  <c r="C1531" i="1"/>
  <c r="H1531" i="1" s="1"/>
  <c r="G1529" i="1"/>
  <c r="C1529" i="1"/>
  <c r="H1529" i="1" s="1"/>
  <c r="H1528" i="1"/>
  <c r="C1528" i="1"/>
  <c r="G1528" i="1" s="1"/>
  <c r="H1527" i="1"/>
  <c r="G1527" i="1"/>
  <c r="C1527" i="1"/>
  <c r="H1526" i="1"/>
  <c r="G1526" i="1"/>
  <c r="C1526" i="1"/>
  <c r="G1525" i="1"/>
  <c r="C1525" i="1"/>
  <c r="H1525" i="1" s="1"/>
  <c r="H1523" i="1"/>
  <c r="G1523" i="1"/>
  <c r="C1523" i="1"/>
  <c r="C1522" i="1"/>
  <c r="G1521" i="1"/>
  <c r="C1521" i="1"/>
  <c r="H1521" i="1" s="1"/>
  <c r="C1520" i="1"/>
  <c r="H1519" i="1"/>
  <c r="G1519" i="1"/>
  <c r="C1519" i="1"/>
  <c r="H1516" i="1"/>
  <c r="C1516" i="1"/>
  <c r="G1516" i="1" s="1"/>
  <c r="H1515" i="1"/>
  <c r="G1515" i="1"/>
  <c r="C1515" i="1"/>
  <c r="G1514" i="1"/>
  <c r="C1514" i="1"/>
  <c r="H1514" i="1" s="1"/>
  <c r="G1513" i="1"/>
  <c r="C1513" i="1"/>
  <c r="H1513" i="1" s="1"/>
  <c r="H1512" i="1"/>
  <c r="C1512" i="1"/>
  <c r="G1512" i="1" s="1"/>
  <c r="H1511" i="1"/>
  <c r="G1511" i="1"/>
  <c r="C1511" i="1"/>
  <c r="G1510" i="1"/>
  <c r="C1510" i="1"/>
  <c r="H1510" i="1" s="1"/>
  <c r="G1509" i="1"/>
  <c r="C1509" i="1"/>
  <c r="H1509" i="1" s="1"/>
  <c r="H1508" i="1"/>
  <c r="C1508" i="1"/>
  <c r="G1508" i="1" s="1"/>
  <c r="C1507" i="1"/>
  <c r="H1507" i="1" s="1"/>
  <c r="G1506" i="1"/>
  <c r="C1506" i="1"/>
  <c r="H1506" i="1" s="1"/>
  <c r="C1505" i="1"/>
  <c r="H1505" i="1" s="1"/>
  <c r="C1504" i="1"/>
  <c r="G1504" i="1" s="1"/>
  <c r="H1503" i="1"/>
  <c r="G1503" i="1"/>
  <c r="C1503" i="1"/>
  <c r="G1502" i="1"/>
  <c r="C1502" i="1"/>
  <c r="H1502" i="1" s="1"/>
  <c r="C1501" i="1"/>
  <c r="H1501" i="1" s="1"/>
  <c r="H1500" i="1"/>
  <c r="C1500" i="1"/>
  <c r="G1500" i="1" s="1"/>
  <c r="H1498" i="1"/>
  <c r="C1498" i="1"/>
  <c r="G1498" i="1" s="1"/>
  <c r="G1497" i="1"/>
  <c r="C1497" i="1"/>
  <c r="H1497" i="1" s="1"/>
  <c r="C1496" i="1"/>
  <c r="H1495" i="1"/>
  <c r="G1495" i="1"/>
  <c r="C1495" i="1"/>
  <c r="C1494" i="1"/>
  <c r="C1493" i="1"/>
  <c r="C1492" i="1"/>
  <c r="G1492" i="1" s="1"/>
  <c r="G1491" i="1"/>
  <c r="C1491" i="1"/>
  <c r="H1491" i="1" s="1"/>
  <c r="C1490" i="1"/>
  <c r="C1489" i="1"/>
  <c r="H1489" i="1" s="1"/>
  <c r="C1488" i="1"/>
  <c r="H1487" i="1"/>
  <c r="C1487" i="1"/>
  <c r="G1487" i="1" s="1"/>
  <c r="C1486" i="1"/>
  <c r="H1486" i="1" s="1"/>
  <c r="C1485" i="1"/>
  <c r="C1484" i="1"/>
  <c r="C1482" i="1"/>
  <c r="C1480" i="1"/>
  <c r="J1479" i="1"/>
  <c r="D1479" i="1"/>
  <c r="C1479" i="1"/>
  <c r="D1478" i="1"/>
  <c r="C1478" i="1"/>
  <c r="G1477" i="1"/>
  <c r="D1477" i="1"/>
  <c r="C1477" i="1"/>
  <c r="D1476" i="1"/>
  <c r="C1476" i="1"/>
  <c r="D1475" i="1"/>
  <c r="C1475" i="1"/>
  <c r="D1474" i="1"/>
  <c r="C1474" i="1"/>
  <c r="D1473" i="1"/>
  <c r="C1473" i="1"/>
  <c r="D1472" i="1"/>
  <c r="G1472" i="1" s="1"/>
  <c r="C1472" i="1"/>
  <c r="G1471" i="1"/>
  <c r="D1471" i="1"/>
  <c r="C1471" i="1"/>
  <c r="J1471" i="1" s="1"/>
  <c r="G1470" i="1"/>
  <c r="D1470" i="1"/>
  <c r="C1470" i="1"/>
  <c r="H1470" i="1" s="1"/>
  <c r="G1469" i="1"/>
  <c r="D1469" i="1"/>
  <c r="C1469" i="1"/>
  <c r="H1469" i="1" s="1"/>
  <c r="D1468" i="1"/>
  <c r="C1468" i="1"/>
  <c r="J1468" i="1" s="1"/>
  <c r="G1467" i="1"/>
  <c r="D1467" i="1"/>
  <c r="C1467" i="1"/>
  <c r="G1466" i="1"/>
  <c r="D1466" i="1"/>
  <c r="C1466" i="1"/>
  <c r="H1465" i="1"/>
  <c r="G1465" i="1"/>
  <c r="I1465" i="1" s="1"/>
  <c r="D1465" i="1"/>
  <c r="C1465" i="1"/>
  <c r="J1465" i="1" s="1"/>
  <c r="J1464" i="1"/>
  <c r="D1464" i="1"/>
  <c r="C1464" i="1"/>
  <c r="G1463" i="1"/>
  <c r="D1463" i="1"/>
  <c r="C1463" i="1"/>
  <c r="G1462" i="1"/>
  <c r="D1462" i="1"/>
  <c r="C1462" i="1"/>
  <c r="D1461" i="1"/>
  <c r="G1461" i="1" s="1"/>
  <c r="C1461" i="1"/>
  <c r="H1460" i="1"/>
  <c r="G1460" i="1"/>
  <c r="I1460" i="1" s="1"/>
  <c r="D1460" i="1"/>
  <c r="C1460" i="1"/>
  <c r="J1460" i="1" s="1"/>
  <c r="G1459" i="1"/>
  <c r="I1459" i="1" s="1"/>
  <c r="D1459" i="1"/>
  <c r="C1459" i="1"/>
  <c r="H1459" i="1" s="1"/>
  <c r="H1458" i="1"/>
  <c r="D1458" i="1"/>
  <c r="C1458" i="1"/>
  <c r="J1457" i="1"/>
  <c r="G1457" i="1"/>
  <c r="D1457" i="1"/>
  <c r="C1457" i="1"/>
  <c r="D1456" i="1"/>
  <c r="C1456" i="1"/>
  <c r="J1456" i="1" s="1"/>
  <c r="J1455" i="1"/>
  <c r="D1455" i="1"/>
  <c r="C1455" i="1"/>
  <c r="C1453" i="1"/>
  <c r="H1452" i="1"/>
  <c r="G1452" i="1"/>
  <c r="I1452" i="1" s="1"/>
  <c r="D1452" i="1"/>
  <c r="C1452" i="1"/>
  <c r="J1452" i="1" s="1"/>
  <c r="I1451" i="1"/>
  <c r="G1451" i="1"/>
  <c r="D1451" i="1"/>
  <c r="C1451" i="1"/>
  <c r="H1451" i="1" s="1"/>
  <c r="H1450" i="1"/>
  <c r="D1450" i="1"/>
  <c r="C1450" i="1"/>
  <c r="J1449" i="1"/>
  <c r="G1449" i="1"/>
  <c r="D1449" i="1"/>
  <c r="C1449" i="1"/>
  <c r="H1448" i="1"/>
  <c r="G1448" i="1"/>
  <c r="D1448" i="1"/>
  <c r="C1448" i="1"/>
  <c r="J1448" i="1" s="1"/>
  <c r="J1447" i="1"/>
  <c r="D1447" i="1"/>
  <c r="C1447" i="1"/>
  <c r="D1446" i="1"/>
  <c r="C1446" i="1"/>
  <c r="J1445" i="1"/>
  <c r="D1445" i="1"/>
  <c r="C1445" i="1"/>
  <c r="J1444" i="1"/>
  <c r="G1444" i="1"/>
  <c r="I1444" i="1" s="1"/>
  <c r="D1444" i="1"/>
  <c r="H1444" i="1" s="1"/>
  <c r="C1444" i="1"/>
  <c r="H1443" i="1"/>
  <c r="D1443" i="1"/>
  <c r="C1443" i="1"/>
  <c r="J1442" i="1"/>
  <c r="H1442" i="1"/>
  <c r="G1442" i="1"/>
  <c r="D1442" i="1"/>
  <c r="C1442" i="1"/>
  <c r="J1441" i="1"/>
  <c r="D1441" i="1"/>
  <c r="C1441" i="1"/>
  <c r="J1440" i="1"/>
  <c r="G1440" i="1"/>
  <c r="I1440" i="1" s="1"/>
  <c r="D1440" i="1"/>
  <c r="H1440" i="1" s="1"/>
  <c r="C1440" i="1"/>
  <c r="H1439" i="1"/>
  <c r="D1439" i="1"/>
  <c r="C1439" i="1"/>
  <c r="H1438" i="1"/>
  <c r="D1438" i="1"/>
  <c r="C1438" i="1"/>
  <c r="D1437" i="1"/>
  <c r="C1437" i="1"/>
  <c r="D1434" i="1"/>
  <c r="C1434" i="1"/>
  <c r="D1433" i="1"/>
  <c r="C1433" i="1"/>
  <c r="D1432" i="1"/>
  <c r="C1432" i="1"/>
  <c r="H1431" i="1"/>
  <c r="D1431" i="1"/>
  <c r="C1431" i="1"/>
  <c r="H1430" i="1"/>
  <c r="D1430" i="1"/>
  <c r="C1430" i="1"/>
  <c r="D1429" i="1"/>
  <c r="C1429" i="1"/>
  <c r="D1428" i="1"/>
  <c r="C1428" i="1"/>
  <c r="H1427" i="1"/>
  <c r="D1427" i="1"/>
  <c r="C1427" i="1"/>
  <c r="H1426" i="1"/>
  <c r="D1426" i="1"/>
  <c r="C1426" i="1"/>
  <c r="D1425" i="1"/>
  <c r="C1425" i="1"/>
  <c r="D1424" i="1"/>
  <c r="C1424" i="1"/>
  <c r="C1423" i="1"/>
  <c r="D1422" i="1"/>
  <c r="H1422" i="1" s="1"/>
  <c r="C1422" i="1"/>
  <c r="D1421" i="1"/>
  <c r="C1421" i="1"/>
  <c r="D1420" i="1"/>
  <c r="C1420" i="1"/>
  <c r="D1419" i="1"/>
  <c r="H1419" i="1" s="1"/>
  <c r="C1419" i="1"/>
  <c r="H1418" i="1"/>
  <c r="D1418" i="1"/>
  <c r="C1418" i="1"/>
  <c r="D1417" i="1"/>
  <c r="C1417" i="1"/>
  <c r="D1416" i="1"/>
  <c r="C1416" i="1"/>
  <c r="H1415" i="1"/>
  <c r="D1415" i="1"/>
  <c r="C1415" i="1"/>
  <c r="D1414" i="1"/>
  <c r="H1414" i="1" s="1"/>
  <c r="C1414" i="1"/>
  <c r="D1413" i="1"/>
  <c r="C1413" i="1"/>
  <c r="D1412" i="1"/>
  <c r="C1412" i="1"/>
  <c r="H1411" i="1"/>
  <c r="D1411" i="1"/>
  <c r="C1411" i="1"/>
  <c r="H1410" i="1"/>
  <c r="D1410" i="1"/>
  <c r="C1410" i="1"/>
  <c r="C1409" i="1"/>
  <c r="C1408" i="1"/>
  <c r="D1407" i="1"/>
  <c r="H1407" i="1" s="1"/>
  <c r="C1407" i="1"/>
  <c r="D1406" i="1"/>
  <c r="H1406" i="1" s="1"/>
  <c r="C1406" i="1"/>
  <c r="D1405" i="1"/>
  <c r="C1405" i="1"/>
  <c r="D1404" i="1"/>
  <c r="C1404" i="1"/>
  <c r="D1403" i="1"/>
  <c r="H1403" i="1" s="1"/>
  <c r="C1403" i="1"/>
  <c r="D1402" i="1"/>
  <c r="H1402" i="1" s="1"/>
  <c r="C1402" i="1"/>
  <c r="D1401" i="1"/>
  <c r="C1401" i="1"/>
  <c r="D1400" i="1"/>
  <c r="C1400" i="1"/>
  <c r="H1399" i="1"/>
  <c r="D1399" i="1"/>
  <c r="C1399" i="1"/>
  <c r="D1398" i="1"/>
  <c r="H1398" i="1" s="1"/>
  <c r="C1398" i="1"/>
  <c r="D1397" i="1"/>
  <c r="C1397" i="1"/>
  <c r="D1396" i="1"/>
  <c r="C1396" i="1"/>
  <c r="H1395" i="1"/>
  <c r="D1395" i="1"/>
  <c r="C1395" i="1"/>
  <c r="D1394" i="1"/>
  <c r="H1394" i="1" s="1"/>
  <c r="C1394" i="1"/>
  <c r="D1393" i="1"/>
  <c r="C1393" i="1"/>
  <c r="D1392" i="1"/>
  <c r="C1392" i="1"/>
  <c r="H1391" i="1"/>
  <c r="D1391" i="1"/>
  <c r="C1391" i="1"/>
  <c r="D1390" i="1"/>
  <c r="H1390" i="1" s="1"/>
  <c r="C1390" i="1"/>
  <c r="D1389" i="1"/>
  <c r="C1389" i="1"/>
  <c r="D1388" i="1"/>
  <c r="C1388" i="1"/>
  <c r="H1387" i="1"/>
  <c r="D1387" i="1"/>
  <c r="C1387" i="1"/>
  <c r="D1386" i="1"/>
  <c r="H1386" i="1" s="1"/>
  <c r="C1386" i="1"/>
  <c r="D1385" i="1"/>
  <c r="C1385" i="1"/>
  <c r="C1384" i="1"/>
  <c r="D1382" i="1"/>
  <c r="H1382" i="1" s="1"/>
  <c r="C1382" i="1"/>
  <c r="D1381" i="1"/>
  <c r="C1381" i="1"/>
  <c r="D1380" i="1"/>
  <c r="C1380" i="1"/>
  <c r="H1379" i="1"/>
  <c r="D1379" i="1"/>
  <c r="C1379" i="1"/>
  <c r="H1378" i="1"/>
  <c r="D1378" i="1"/>
  <c r="C1378" i="1"/>
  <c r="D1377" i="1"/>
  <c r="C1377" i="1"/>
  <c r="D1376" i="1"/>
  <c r="C1376" i="1"/>
  <c r="D1375" i="1"/>
  <c r="H1375" i="1" s="1"/>
  <c r="C1375" i="1"/>
  <c r="D1374" i="1"/>
  <c r="H1374" i="1" s="1"/>
  <c r="C1374" i="1"/>
  <c r="D1373" i="1"/>
  <c r="C1373" i="1"/>
  <c r="D1372" i="1"/>
  <c r="C1372" i="1"/>
  <c r="H1371" i="1"/>
  <c r="D1371" i="1"/>
  <c r="C1371" i="1"/>
  <c r="H1370" i="1"/>
  <c r="D1370" i="1"/>
  <c r="C1370" i="1"/>
  <c r="D1369" i="1"/>
  <c r="C1369" i="1"/>
  <c r="D1368" i="1"/>
  <c r="C1368" i="1"/>
  <c r="H1367" i="1"/>
  <c r="D1367" i="1"/>
  <c r="C1367" i="1"/>
  <c r="D1366" i="1"/>
  <c r="H1366" i="1" s="1"/>
  <c r="C1366" i="1"/>
  <c r="D1365" i="1"/>
  <c r="G1365" i="1" s="1"/>
  <c r="C1365" i="1"/>
  <c r="H1365" i="1" s="1"/>
  <c r="G1364" i="1"/>
  <c r="D1364" i="1"/>
  <c r="C1364" i="1"/>
  <c r="H1364" i="1" s="1"/>
  <c r="D1363" i="1"/>
  <c r="G1363" i="1" s="1"/>
  <c r="C1363" i="1"/>
  <c r="D1362" i="1"/>
  <c r="G1362" i="1" s="1"/>
  <c r="C1362" i="1"/>
  <c r="H1362" i="1" s="1"/>
  <c r="D1361" i="1"/>
  <c r="G1361" i="1" s="1"/>
  <c r="C1361" i="1"/>
  <c r="H1361" i="1" s="1"/>
  <c r="G1360" i="1"/>
  <c r="D1360" i="1"/>
  <c r="C1360" i="1"/>
  <c r="H1360" i="1" s="1"/>
  <c r="D1359" i="1"/>
  <c r="G1359" i="1" s="1"/>
  <c r="C1359" i="1"/>
  <c r="D1358" i="1"/>
  <c r="G1358" i="1" s="1"/>
  <c r="C1358" i="1"/>
  <c r="D1357" i="1"/>
  <c r="G1357" i="1" s="1"/>
  <c r="C1357" i="1"/>
  <c r="H1357" i="1" s="1"/>
  <c r="G1356" i="1"/>
  <c r="D1356" i="1"/>
  <c r="C1356" i="1"/>
  <c r="H1356" i="1" s="1"/>
  <c r="D1355" i="1"/>
  <c r="G1355" i="1" s="1"/>
  <c r="C1355" i="1"/>
  <c r="D1354" i="1"/>
  <c r="G1354" i="1" s="1"/>
  <c r="C1354" i="1"/>
  <c r="H1354" i="1" s="1"/>
  <c r="D1353" i="1"/>
  <c r="G1353" i="1" s="1"/>
  <c r="C1353" i="1"/>
  <c r="H1353" i="1" s="1"/>
  <c r="G1352" i="1"/>
  <c r="D1352" i="1"/>
  <c r="C1352" i="1"/>
  <c r="H1352" i="1" s="1"/>
  <c r="D1351" i="1"/>
  <c r="G1351" i="1" s="1"/>
  <c r="C1351" i="1"/>
  <c r="D1350" i="1"/>
  <c r="G1350" i="1" s="1"/>
  <c r="C1350" i="1"/>
  <c r="H1350" i="1" s="1"/>
  <c r="D1349" i="1"/>
  <c r="G1349" i="1" s="1"/>
  <c r="C1349" i="1"/>
  <c r="D1348" i="1"/>
  <c r="G1348" i="1" s="1"/>
  <c r="C1348" i="1"/>
  <c r="H1348" i="1" s="1"/>
  <c r="D1347" i="1"/>
  <c r="G1347" i="1" s="1"/>
  <c r="C1347" i="1"/>
  <c r="D1346" i="1"/>
  <c r="G1346" i="1" s="1"/>
  <c r="C1346" i="1"/>
  <c r="H1346" i="1" s="1"/>
  <c r="D1345" i="1"/>
  <c r="G1345" i="1" s="1"/>
  <c r="C1345" i="1"/>
  <c r="H1345" i="1" s="1"/>
  <c r="G1344" i="1"/>
  <c r="D1344" i="1"/>
  <c r="C1344" i="1"/>
  <c r="H1344" i="1" s="1"/>
  <c r="D1343" i="1"/>
  <c r="G1343" i="1" s="1"/>
  <c r="C1343" i="1"/>
  <c r="D1342" i="1"/>
  <c r="G1342" i="1" s="1"/>
  <c r="C1342" i="1"/>
  <c r="H1342" i="1" s="1"/>
  <c r="D1341" i="1"/>
  <c r="G1341" i="1" s="1"/>
  <c r="C1341" i="1"/>
  <c r="H1341" i="1" s="1"/>
  <c r="G1340" i="1"/>
  <c r="D1340" i="1"/>
  <c r="C1340" i="1"/>
  <c r="H1340" i="1" s="1"/>
  <c r="D1339" i="1"/>
  <c r="G1339" i="1" s="1"/>
  <c r="C1339" i="1"/>
  <c r="D1338" i="1"/>
  <c r="G1338" i="1" s="1"/>
  <c r="C1338" i="1"/>
  <c r="H1338" i="1" s="1"/>
  <c r="D1337" i="1"/>
  <c r="G1337" i="1" s="1"/>
  <c r="C1337" i="1"/>
  <c r="H1337" i="1" s="1"/>
  <c r="G1336" i="1"/>
  <c r="D1336" i="1"/>
  <c r="C1336" i="1"/>
  <c r="H1336" i="1" s="1"/>
  <c r="D1335" i="1"/>
  <c r="G1335" i="1" s="1"/>
  <c r="C1335" i="1"/>
  <c r="D1334" i="1"/>
  <c r="G1334" i="1" s="1"/>
  <c r="C1334" i="1"/>
  <c r="H1334" i="1" s="1"/>
  <c r="D1333" i="1"/>
  <c r="G1333" i="1" s="1"/>
  <c r="C1333" i="1"/>
  <c r="H1333" i="1" s="1"/>
  <c r="G1332" i="1"/>
  <c r="D1332" i="1"/>
  <c r="C1332" i="1"/>
  <c r="H1332" i="1" s="1"/>
  <c r="D1331" i="1"/>
  <c r="G1331" i="1" s="1"/>
  <c r="C1331" i="1"/>
  <c r="C1330" i="1"/>
  <c r="C1329" i="1"/>
  <c r="G1328" i="1"/>
  <c r="D1328" i="1"/>
  <c r="C1328" i="1"/>
  <c r="H1328" i="1" s="1"/>
  <c r="D1327" i="1"/>
  <c r="G1327" i="1" s="1"/>
  <c r="C1327" i="1"/>
  <c r="D1326" i="1"/>
  <c r="G1326" i="1" s="1"/>
  <c r="C1326" i="1"/>
  <c r="H1326" i="1" s="1"/>
  <c r="D1325" i="1"/>
  <c r="G1325" i="1" s="1"/>
  <c r="C1325" i="1"/>
  <c r="H1325" i="1" s="1"/>
  <c r="G1324" i="1"/>
  <c r="D1324" i="1"/>
  <c r="C1324" i="1"/>
  <c r="H1324" i="1" s="1"/>
  <c r="D1323" i="1"/>
  <c r="G1323" i="1" s="1"/>
  <c r="C1323" i="1"/>
  <c r="C1322" i="1"/>
  <c r="D1321" i="1"/>
  <c r="G1321" i="1" s="1"/>
  <c r="C1321" i="1"/>
  <c r="H1321" i="1" s="1"/>
  <c r="G1320" i="1"/>
  <c r="D1320" i="1"/>
  <c r="C1320" i="1"/>
  <c r="H1320" i="1" s="1"/>
  <c r="D1319" i="1"/>
  <c r="G1319" i="1" s="1"/>
  <c r="C1319" i="1"/>
  <c r="D1318" i="1"/>
  <c r="G1318" i="1" s="1"/>
  <c r="C1318" i="1"/>
  <c r="H1318" i="1" s="1"/>
  <c r="D1317" i="1"/>
  <c r="G1317" i="1" s="1"/>
  <c r="C1317" i="1"/>
  <c r="H1317" i="1" s="1"/>
  <c r="G1316" i="1"/>
  <c r="D1316" i="1"/>
  <c r="C1316" i="1"/>
  <c r="H1316" i="1" s="1"/>
  <c r="D1315" i="1"/>
  <c r="G1315" i="1" s="1"/>
  <c r="C1315" i="1"/>
  <c r="D1314" i="1"/>
  <c r="G1314" i="1" s="1"/>
  <c r="C1314" i="1"/>
  <c r="H1314" i="1" s="1"/>
  <c r="D1313" i="1"/>
  <c r="G1313" i="1" s="1"/>
  <c r="C1313" i="1"/>
  <c r="H1313" i="1" s="1"/>
  <c r="G1312" i="1"/>
  <c r="D1312" i="1"/>
  <c r="C1312" i="1"/>
  <c r="H1312" i="1" s="1"/>
  <c r="D1311" i="1"/>
  <c r="G1311" i="1" s="1"/>
  <c r="C1311" i="1"/>
  <c r="D1310" i="1"/>
  <c r="G1310" i="1" s="1"/>
  <c r="C1310" i="1"/>
  <c r="H1310" i="1" s="1"/>
  <c r="D1309" i="1"/>
  <c r="G1309" i="1" s="1"/>
  <c r="C1309" i="1"/>
  <c r="H1309" i="1" s="1"/>
  <c r="G1308" i="1"/>
  <c r="D1308" i="1"/>
  <c r="C1308" i="1"/>
  <c r="H1308" i="1" s="1"/>
  <c r="D1307" i="1"/>
  <c r="G1307" i="1" s="1"/>
  <c r="C1307" i="1"/>
  <c r="D1306" i="1"/>
  <c r="G1306" i="1" s="1"/>
  <c r="C1306" i="1"/>
  <c r="H1306" i="1" s="1"/>
  <c r="D1305" i="1"/>
  <c r="G1305" i="1" s="1"/>
  <c r="C1305" i="1"/>
  <c r="H1305" i="1" s="1"/>
  <c r="G1304" i="1"/>
  <c r="D1304" i="1"/>
  <c r="C1304" i="1"/>
  <c r="H1304" i="1" s="1"/>
  <c r="D1303" i="1"/>
  <c r="G1303" i="1" s="1"/>
  <c r="C1303" i="1"/>
  <c r="D1302" i="1"/>
  <c r="G1302" i="1" s="1"/>
  <c r="C1302" i="1"/>
  <c r="D1301" i="1"/>
  <c r="G1301" i="1" s="1"/>
  <c r="C1301" i="1"/>
  <c r="D1300" i="1"/>
  <c r="G1300" i="1" s="1"/>
  <c r="C1300" i="1"/>
  <c r="D1298" i="1"/>
  <c r="G1298" i="1" s="1"/>
  <c r="C1298" i="1"/>
  <c r="H1298" i="1" s="1"/>
  <c r="G1297" i="1"/>
  <c r="D1297" i="1"/>
  <c r="C1297" i="1"/>
  <c r="H1297" i="1" s="1"/>
  <c r="D1296" i="1"/>
  <c r="G1296" i="1" s="1"/>
  <c r="C1296" i="1"/>
  <c r="D1295" i="1"/>
  <c r="G1295" i="1" s="1"/>
  <c r="C1295" i="1"/>
  <c r="H1295" i="1" s="1"/>
  <c r="D1294" i="1"/>
  <c r="G1294" i="1" s="1"/>
  <c r="C1294" i="1"/>
  <c r="H1294" i="1" s="1"/>
  <c r="G1293" i="1"/>
  <c r="D1293" i="1"/>
  <c r="C1293" i="1"/>
  <c r="H1293" i="1" s="1"/>
  <c r="D1292" i="1"/>
  <c r="G1292" i="1" s="1"/>
  <c r="C1292" i="1"/>
  <c r="D1291" i="1"/>
  <c r="G1291" i="1" s="1"/>
  <c r="C1291" i="1"/>
  <c r="H1291" i="1" s="1"/>
  <c r="D1290" i="1"/>
  <c r="G1290" i="1" s="1"/>
  <c r="C1290" i="1"/>
  <c r="H1290" i="1" s="1"/>
  <c r="G1289" i="1"/>
  <c r="D1289" i="1"/>
  <c r="C1289" i="1"/>
  <c r="H1289" i="1" s="1"/>
  <c r="D1288" i="1"/>
  <c r="G1288" i="1" s="1"/>
  <c r="C1288" i="1"/>
  <c r="D1287" i="1"/>
  <c r="G1287" i="1" s="1"/>
  <c r="C1287" i="1"/>
  <c r="H1287" i="1" s="1"/>
  <c r="D1286" i="1"/>
  <c r="G1286" i="1" s="1"/>
  <c r="C1286" i="1"/>
  <c r="H1286" i="1" s="1"/>
  <c r="G1285" i="1"/>
  <c r="D1285" i="1"/>
  <c r="C1285" i="1"/>
  <c r="H1285" i="1" s="1"/>
  <c r="D1284" i="1"/>
  <c r="G1284" i="1" s="1"/>
  <c r="C1284" i="1"/>
  <c r="D1283" i="1"/>
  <c r="G1283" i="1" s="1"/>
  <c r="C1283" i="1"/>
  <c r="H1283" i="1" s="1"/>
  <c r="D1282" i="1"/>
  <c r="G1282" i="1" s="1"/>
  <c r="C1282" i="1"/>
  <c r="H1282" i="1" s="1"/>
  <c r="G1281" i="1"/>
  <c r="D1281" i="1"/>
  <c r="C1281" i="1"/>
  <c r="H1281" i="1" s="1"/>
  <c r="D1280" i="1"/>
  <c r="G1280" i="1" s="1"/>
  <c r="C1280" i="1"/>
  <c r="D1279" i="1"/>
  <c r="G1279" i="1" s="1"/>
  <c r="C1279" i="1"/>
  <c r="H1279" i="1" s="1"/>
  <c r="D1278" i="1"/>
  <c r="G1278" i="1" s="1"/>
  <c r="C1278" i="1"/>
  <c r="H1278" i="1" s="1"/>
  <c r="G1277" i="1"/>
  <c r="D1277" i="1"/>
  <c r="C1277" i="1"/>
  <c r="H1277" i="1" s="1"/>
  <c r="D1276" i="1"/>
  <c r="G1276" i="1" s="1"/>
  <c r="C1276" i="1"/>
  <c r="D1275" i="1"/>
  <c r="G1275" i="1" s="1"/>
  <c r="C1275" i="1"/>
  <c r="H1275" i="1" s="1"/>
  <c r="D1274" i="1"/>
  <c r="G1274" i="1" s="1"/>
  <c r="C1274" i="1"/>
  <c r="H1274" i="1" s="1"/>
  <c r="D1273" i="1"/>
  <c r="G1273" i="1" s="1"/>
  <c r="C1273" i="1"/>
  <c r="D1272" i="1"/>
  <c r="G1272" i="1" s="1"/>
  <c r="C1272" i="1"/>
  <c r="D1271" i="1"/>
  <c r="C1271" i="1"/>
  <c r="D1270" i="1"/>
  <c r="C1270" i="1"/>
  <c r="H1270" i="1" s="1"/>
  <c r="G1269" i="1"/>
  <c r="D1269" i="1"/>
  <c r="C1269" i="1"/>
  <c r="H1269" i="1" s="1"/>
  <c r="D1268" i="1"/>
  <c r="G1268" i="1" s="1"/>
  <c r="C1268" i="1"/>
  <c r="D1267" i="1"/>
  <c r="C1267" i="1"/>
  <c r="D1266" i="1"/>
  <c r="C1266" i="1"/>
  <c r="D1265" i="1"/>
  <c r="G1265" i="1" s="1"/>
  <c r="C1265" i="1"/>
  <c r="D1264" i="1"/>
  <c r="G1264" i="1" s="1"/>
  <c r="C1264" i="1"/>
  <c r="D1263" i="1"/>
  <c r="C1263" i="1"/>
  <c r="D1262" i="1"/>
  <c r="C1262" i="1"/>
  <c r="H1262" i="1" s="1"/>
  <c r="G1261" i="1"/>
  <c r="D1261" i="1"/>
  <c r="C1261" i="1"/>
  <c r="H1261" i="1" s="1"/>
  <c r="D1260" i="1"/>
  <c r="G1260" i="1" s="1"/>
  <c r="C1260" i="1"/>
  <c r="D1259" i="1"/>
  <c r="C1259" i="1"/>
  <c r="D1258" i="1"/>
  <c r="C1258" i="1"/>
  <c r="H1258" i="1" s="1"/>
  <c r="G1257" i="1"/>
  <c r="D1257" i="1"/>
  <c r="C1257" i="1"/>
  <c r="H1257" i="1" s="1"/>
  <c r="D1256" i="1"/>
  <c r="G1256" i="1" s="1"/>
  <c r="C1256" i="1"/>
  <c r="D1255" i="1"/>
  <c r="C1255" i="1"/>
  <c r="D1254" i="1"/>
  <c r="C1254" i="1"/>
  <c r="H1254" i="1" s="1"/>
  <c r="G1253" i="1"/>
  <c r="D1253" i="1"/>
  <c r="C1253" i="1"/>
  <c r="H1253" i="1" s="1"/>
  <c r="D1252" i="1"/>
  <c r="G1252" i="1" s="1"/>
  <c r="C1252" i="1"/>
  <c r="D1251" i="1"/>
  <c r="C1251" i="1"/>
  <c r="D1250" i="1"/>
  <c r="C1250" i="1"/>
  <c r="H1250" i="1" s="1"/>
  <c r="G1249" i="1"/>
  <c r="D1249" i="1"/>
  <c r="C1249" i="1"/>
  <c r="H1249" i="1" s="1"/>
  <c r="D1248" i="1"/>
  <c r="G1248" i="1" s="1"/>
  <c r="C1248" i="1"/>
  <c r="D1247" i="1"/>
  <c r="C1247" i="1"/>
  <c r="D1246" i="1"/>
  <c r="C1246" i="1"/>
  <c r="H1246" i="1" s="1"/>
  <c r="G1245" i="1"/>
  <c r="D1245" i="1"/>
  <c r="C1245" i="1"/>
  <c r="H1245" i="1" s="1"/>
  <c r="D1244" i="1"/>
  <c r="G1244" i="1" s="1"/>
  <c r="C1244" i="1"/>
  <c r="D1243" i="1"/>
  <c r="C1243" i="1"/>
  <c r="D1242" i="1"/>
  <c r="C1242" i="1"/>
  <c r="H1242" i="1" s="1"/>
  <c r="D1241" i="1"/>
  <c r="G1241" i="1" s="1"/>
  <c r="C1241" i="1"/>
  <c r="D1240" i="1"/>
  <c r="G1240" i="1" s="1"/>
  <c r="C1240" i="1"/>
  <c r="D1239" i="1"/>
  <c r="C1239" i="1"/>
  <c r="D1238" i="1"/>
  <c r="C1238" i="1"/>
  <c r="H1238" i="1" s="1"/>
  <c r="D1237" i="1"/>
  <c r="G1237" i="1" s="1"/>
  <c r="C1237" i="1"/>
  <c r="H1237" i="1" s="1"/>
  <c r="D1236" i="1"/>
  <c r="G1236" i="1" s="1"/>
  <c r="C1236" i="1"/>
  <c r="D1235" i="1"/>
  <c r="C1235" i="1"/>
  <c r="D1234" i="1"/>
  <c r="C1234" i="1"/>
  <c r="H1234" i="1" s="1"/>
  <c r="D1233" i="1"/>
  <c r="G1233" i="1" s="1"/>
  <c r="C1233" i="1"/>
  <c r="H1233" i="1" s="1"/>
  <c r="D1232" i="1"/>
  <c r="G1232" i="1" s="1"/>
  <c r="C1232" i="1"/>
  <c r="D1231" i="1"/>
  <c r="C1231" i="1"/>
  <c r="D1230" i="1"/>
  <c r="C1230" i="1"/>
  <c r="H1230" i="1" s="1"/>
  <c r="D1229" i="1"/>
  <c r="G1229" i="1" s="1"/>
  <c r="C1229" i="1"/>
  <c r="D1228" i="1"/>
  <c r="G1228" i="1" s="1"/>
  <c r="C1228" i="1"/>
  <c r="D1227" i="1"/>
  <c r="C1227" i="1"/>
  <c r="D1226" i="1"/>
  <c r="C1226" i="1"/>
  <c r="H1226" i="1" s="1"/>
  <c r="G1225" i="1"/>
  <c r="D1225" i="1"/>
  <c r="C1225" i="1"/>
  <c r="H1225" i="1" s="1"/>
  <c r="D1224" i="1"/>
  <c r="G1224" i="1" s="1"/>
  <c r="C1224" i="1"/>
  <c r="D1223" i="1"/>
  <c r="C1223" i="1"/>
  <c r="D1221" i="1"/>
  <c r="G1221" i="1" s="1"/>
  <c r="C1221" i="1"/>
  <c r="D1220" i="1"/>
  <c r="G1220" i="1" s="1"/>
  <c r="C1220" i="1"/>
  <c r="D1219" i="1"/>
  <c r="C1219" i="1"/>
  <c r="D1218" i="1"/>
  <c r="C1218" i="1"/>
  <c r="H1218" i="1" s="1"/>
  <c r="G1217" i="1"/>
  <c r="D1217" i="1"/>
  <c r="C1217" i="1"/>
  <c r="H1217" i="1" s="1"/>
  <c r="D1216" i="1"/>
  <c r="G1216" i="1" s="1"/>
  <c r="C1216" i="1"/>
  <c r="D1215" i="1"/>
  <c r="C1215" i="1"/>
  <c r="G1213" i="1"/>
  <c r="D1213" i="1"/>
  <c r="C1213" i="1"/>
  <c r="H1213" i="1" s="1"/>
  <c r="D1212" i="1"/>
  <c r="G1212" i="1" s="1"/>
  <c r="C1212" i="1"/>
  <c r="D1211" i="1"/>
  <c r="C1211" i="1"/>
  <c r="D1210" i="1"/>
  <c r="C1210" i="1"/>
  <c r="H1210" i="1" s="1"/>
  <c r="G1209" i="1"/>
  <c r="D1209" i="1"/>
  <c r="C1209" i="1"/>
  <c r="H1209" i="1" s="1"/>
  <c r="D1208" i="1"/>
  <c r="G1208" i="1" s="1"/>
  <c r="C1208" i="1"/>
  <c r="D1207" i="1"/>
  <c r="C1207" i="1"/>
  <c r="D1206" i="1"/>
  <c r="C1206" i="1"/>
  <c r="H1206" i="1" s="1"/>
  <c r="G1205" i="1"/>
  <c r="D1205" i="1"/>
  <c r="C1205" i="1"/>
  <c r="H1205" i="1" s="1"/>
  <c r="D1204" i="1"/>
  <c r="G1204" i="1" s="1"/>
  <c r="C1204" i="1"/>
  <c r="D1203" i="1"/>
  <c r="C1203" i="1"/>
  <c r="D1202" i="1"/>
  <c r="C1202" i="1"/>
  <c r="H1202" i="1" s="1"/>
  <c r="D1201" i="1"/>
  <c r="D1200" i="1"/>
  <c r="G1200" i="1" s="1"/>
  <c r="C1200" i="1"/>
  <c r="D1199" i="1"/>
  <c r="C1199" i="1"/>
  <c r="D1198" i="1"/>
  <c r="C1198" i="1"/>
  <c r="H1198" i="1" s="1"/>
  <c r="G1197" i="1"/>
  <c r="D1197" i="1"/>
  <c r="C1197" i="1"/>
  <c r="H1197" i="1" s="1"/>
  <c r="D1196" i="1"/>
  <c r="G1196" i="1" s="1"/>
  <c r="C1196" i="1"/>
  <c r="D1195" i="1"/>
  <c r="C1195" i="1"/>
  <c r="D1194" i="1"/>
  <c r="C1194" i="1"/>
  <c r="H1194" i="1" s="1"/>
  <c r="G1193" i="1"/>
  <c r="D1193" i="1"/>
  <c r="C1193" i="1"/>
  <c r="H1193" i="1" s="1"/>
  <c r="D1192" i="1"/>
  <c r="G1192" i="1" s="1"/>
  <c r="C1192" i="1"/>
  <c r="D1191" i="1"/>
  <c r="C1191" i="1"/>
  <c r="D1190" i="1"/>
  <c r="C1190" i="1"/>
  <c r="H1190" i="1" s="1"/>
  <c r="G1189" i="1"/>
  <c r="D1189" i="1"/>
  <c r="C1189" i="1"/>
  <c r="H1189" i="1" s="1"/>
  <c r="D1188" i="1"/>
  <c r="G1188" i="1" s="1"/>
  <c r="C1188" i="1"/>
  <c r="D1187" i="1"/>
  <c r="C1187" i="1"/>
  <c r="D1186" i="1"/>
  <c r="C1186" i="1"/>
  <c r="H1186" i="1" s="1"/>
  <c r="G1185" i="1"/>
  <c r="D1185" i="1"/>
  <c r="C1185" i="1"/>
  <c r="H1185" i="1" s="1"/>
  <c r="D1184" i="1"/>
  <c r="G1184" i="1" s="1"/>
  <c r="C1184" i="1"/>
  <c r="D1183" i="1"/>
  <c r="D1182" i="1"/>
  <c r="C1182" i="1"/>
  <c r="H1182" i="1" s="1"/>
  <c r="G1181" i="1"/>
  <c r="D1181" i="1"/>
  <c r="C1181" i="1"/>
  <c r="H1181" i="1" s="1"/>
  <c r="D1180" i="1"/>
  <c r="G1180" i="1" s="1"/>
  <c r="C1180" i="1"/>
  <c r="D1179" i="1"/>
  <c r="C1179" i="1"/>
  <c r="D1178" i="1"/>
  <c r="C1178" i="1"/>
  <c r="H1178" i="1" s="1"/>
  <c r="G1177" i="1"/>
  <c r="D1177" i="1"/>
  <c r="C1177" i="1"/>
  <c r="H1177" i="1" s="1"/>
  <c r="D1176" i="1"/>
  <c r="G1176" i="1" s="1"/>
  <c r="C1176" i="1"/>
  <c r="D1175" i="1"/>
  <c r="C1175" i="1"/>
  <c r="D1174" i="1"/>
  <c r="C1174" i="1"/>
  <c r="H1174" i="1" s="1"/>
  <c r="G1173" i="1"/>
  <c r="D1173" i="1"/>
  <c r="C1173" i="1"/>
  <c r="H1173" i="1" s="1"/>
  <c r="D1172" i="1"/>
  <c r="G1172" i="1" s="1"/>
  <c r="C1172" i="1"/>
  <c r="D1171" i="1"/>
  <c r="C1171" i="1"/>
  <c r="D1170" i="1"/>
  <c r="C1170" i="1"/>
  <c r="H1170" i="1" s="1"/>
  <c r="G1169" i="1"/>
  <c r="D1169" i="1"/>
  <c r="C1169" i="1"/>
  <c r="H1169" i="1" s="1"/>
  <c r="D1168" i="1"/>
  <c r="G1168" i="1" s="1"/>
  <c r="C1168" i="1"/>
  <c r="D1167" i="1"/>
  <c r="D1166" i="1"/>
  <c r="C1166" i="1"/>
  <c r="H1166" i="1" s="1"/>
  <c r="D1165" i="1"/>
  <c r="G1165" i="1" s="1"/>
  <c r="C1165" i="1"/>
  <c r="D1164" i="1"/>
  <c r="G1164" i="1" s="1"/>
  <c r="C1164" i="1"/>
  <c r="D1163" i="1"/>
  <c r="C1163" i="1"/>
  <c r="D1162" i="1"/>
  <c r="C1162" i="1"/>
  <c r="H1162" i="1" s="1"/>
  <c r="G1161" i="1"/>
  <c r="D1161" i="1"/>
  <c r="C1161" i="1"/>
  <c r="H1161" i="1" s="1"/>
  <c r="D1160" i="1"/>
  <c r="G1160" i="1" s="1"/>
  <c r="C1160" i="1"/>
  <c r="D1159" i="1"/>
  <c r="C1159" i="1"/>
  <c r="D1158" i="1"/>
  <c r="C1158" i="1"/>
  <c r="H1158" i="1" s="1"/>
  <c r="D1157" i="1"/>
  <c r="G1157" i="1" s="1"/>
  <c r="C1157" i="1"/>
  <c r="D1156" i="1"/>
  <c r="G1156" i="1" s="1"/>
  <c r="C1156" i="1"/>
  <c r="D1155" i="1"/>
  <c r="C1155" i="1"/>
  <c r="C1154" i="1"/>
  <c r="D1151" i="1"/>
  <c r="C1151" i="1"/>
  <c r="D1150" i="1"/>
  <c r="C1150" i="1"/>
  <c r="H1150" i="1" s="1"/>
  <c r="G1149" i="1"/>
  <c r="D1149" i="1"/>
  <c r="C1149" i="1"/>
  <c r="H1149" i="1" s="1"/>
  <c r="D1148" i="1"/>
  <c r="G1148" i="1" s="1"/>
  <c r="C1148" i="1"/>
  <c r="D1147" i="1"/>
  <c r="C1147" i="1"/>
  <c r="D1146" i="1"/>
  <c r="C1146" i="1"/>
  <c r="H1146" i="1" s="1"/>
  <c r="G1145" i="1"/>
  <c r="D1145" i="1"/>
  <c r="C1145" i="1"/>
  <c r="H1145" i="1" s="1"/>
  <c r="D1144" i="1"/>
  <c r="G1144" i="1" s="1"/>
  <c r="C1144" i="1"/>
  <c r="D1143" i="1"/>
  <c r="C1143" i="1"/>
  <c r="D1142" i="1"/>
  <c r="C1142" i="1"/>
  <c r="D1141" i="1"/>
  <c r="G1141" i="1" s="1"/>
  <c r="C1141" i="1"/>
  <c r="D1140" i="1"/>
  <c r="G1140" i="1" s="1"/>
  <c r="C1140" i="1"/>
  <c r="D1139" i="1"/>
  <c r="C1139" i="1"/>
  <c r="D1138" i="1"/>
  <c r="C1138" i="1"/>
  <c r="H1138" i="1" s="1"/>
  <c r="G1137" i="1"/>
  <c r="D1137" i="1"/>
  <c r="C1137" i="1"/>
  <c r="D1136" i="1"/>
  <c r="G1136" i="1" s="1"/>
  <c r="C1136" i="1"/>
  <c r="D1135" i="1"/>
  <c r="C1135" i="1"/>
  <c r="D1134" i="1"/>
  <c r="C1134" i="1"/>
  <c r="H1134" i="1" s="1"/>
  <c r="G1133" i="1"/>
  <c r="D1133" i="1"/>
  <c r="C1133" i="1"/>
  <c r="H1133" i="1" s="1"/>
  <c r="D1132" i="1"/>
  <c r="G1132" i="1" s="1"/>
  <c r="C1132" i="1"/>
  <c r="D1131" i="1"/>
  <c r="C1131" i="1"/>
  <c r="D1130" i="1"/>
  <c r="C1130" i="1"/>
  <c r="H1130" i="1" s="1"/>
  <c r="G1129" i="1"/>
  <c r="D1129" i="1"/>
  <c r="C1129" i="1"/>
  <c r="H1129" i="1" s="1"/>
  <c r="D1128" i="1"/>
  <c r="G1128" i="1" s="1"/>
  <c r="C1128" i="1"/>
  <c r="D1127" i="1"/>
  <c r="C1127" i="1"/>
  <c r="D1126" i="1"/>
  <c r="C1126" i="1"/>
  <c r="H1126" i="1" s="1"/>
  <c r="D1125" i="1"/>
  <c r="G1125" i="1" s="1"/>
  <c r="C1125" i="1"/>
  <c r="C1124" i="1"/>
  <c r="D1123" i="1"/>
  <c r="C1123" i="1"/>
  <c r="D1122" i="1"/>
  <c r="C1122" i="1"/>
  <c r="H1122" i="1" s="1"/>
  <c r="G1121" i="1"/>
  <c r="D1121" i="1"/>
  <c r="C1121" i="1"/>
  <c r="H1121" i="1" s="1"/>
  <c r="D1120" i="1"/>
  <c r="G1120" i="1" s="1"/>
  <c r="C1120" i="1"/>
  <c r="D1119" i="1"/>
  <c r="C1119" i="1"/>
  <c r="D1118" i="1"/>
  <c r="C1118" i="1"/>
  <c r="H1118" i="1" s="1"/>
  <c r="D1117" i="1"/>
  <c r="G1117" i="1" s="1"/>
  <c r="C1117" i="1"/>
  <c r="H1117" i="1" s="1"/>
  <c r="D1116" i="1"/>
  <c r="G1116" i="1" s="1"/>
  <c r="C1116" i="1"/>
  <c r="D1115" i="1"/>
  <c r="C1115" i="1"/>
  <c r="D1114" i="1"/>
  <c r="C1114" i="1"/>
  <c r="H1114" i="1" s="1"/>
  <c r="D1113" i="1"/>
  <c r="G1113" i="1" s="1"/>
  <c r="C1113" i="1"/>
  <c r="H1113" i="1" s="1"/>
  <c r="C1112" i="1"/>
  <c r="D1111" i="1"/>
  <c r="C1111" i="1"/>
  <c r="D1110" i="1"/>
  <c r="C1110" i="1"/>
  <c r="H1110" i="1" s="1"/>
  <c r="G1109" i="1"/>
  <c r="D1109" i="1"/>
  <c r="C1109" i="1"/>
  <c r="H1109" i="1" s="1"/>
  <c r="D1108" i="1"/>
  <c r="G1108" i="1" s="1"/>
  <c r="C1108" i="1"/>
  <c r="D1107" i="1"/>
  <c r="C1107" i="1"/>
  <c r="D1106" i="1"/>
  <c r="C1106" i="1"/>
  <c r="H1106" i="1" s="1"/>
  <c r="G1105" i="1"/>
  <c r="D1105" i="1"/>
  <c r="C1105" i="1"/>
  <c r="H1105" i="1" s="1"/>
  <c r="D1104" i="1"/>
  <c r="G1104" i="1" s="1"/>
  <c r="C1104" i="1"/>
  <c r="D1103" i="1"/>
  <c r="C1103" i="1"/>
  <c r="D1102" i="1"/>
  <c r="C1102" i="1"/>
  <c r="H1102" i="1" s="1"/>
  <c r="G1101" i="1"/>
  <c r="D1101" i="1"/>
  <c r="C1101" i="1"/>
  <c r="H1101" i="1" s="1"/>
  <c r="D1100" i="1"/>
  <c r="G1100" i="1" s="1"/>
  <c r="C1100" i="1"/>
  <c r="D1099" i="1"/>
  <c r="C1099" i="1"/>
  <c r="D1098" i="1"/>
  <c r="C1098" i="1"/>
  <c r="H1098" i="1" s="1"/>
  <c r="G1097" i="1"/>
  <c r="D1097" i="1"/>
  <c r="C1097" i="1"/>
  <c r="H1097" i="1" s="1"/>
  <c r="D1096" i="1"/>
  <c r="D1095" i="1"/>
  <c r="C1095" i="1"/>
  <c r="D1094" i="1"/>
  <c r="C1094" i="1"/>
  <c r="H1094" i="1" s="1"/>
  <c r="G1093" i="1"/>
  <c r="D1093" i="1"/>
  <c r="C1093" i="1"/>
  <c r="H1093" i="1" s="1"/>
  <c r="D1092" i="1"/>
  <c r="G1092" i="1" s="1"/>
  <c r="C1092" i="1"/>
  <c r="D1091" i="1"/>
  <c r="C1091" i="1"/>
  <c r="D1090" i="1"/>
  <c r="C1090" i="1"/>
  <c r="H1090" i="1" s="1"/>
  <c r="G1089" i="1"/>
  <c r="D1089" i="1"/>
  <c r="C1089" i="1"/>
  <c r="H1089" i="1" s="1"/>
  <c r="D1088" i="1"/>
  <c r="G1088" i="1" s="1"/>
  <c r="C1088" i="1"/>
  <c r="D1087" i="1"/>
  <c r="C1087" i="1"/>
  <c r="D1086" i="1"/>
  <c r="C1086" i="1"/>
  <c r="H1086" i="1" s="1"/>
  <c r="G1085" i="1"/>
  <c r="D1085" i="1"/>
  <c r="C1085" i="1"/>
  <c r="H1085" i="1" s="1"/>
  <c r="D1084" i="1"/>
  <c r="G1084" i="1" s="1"/>
  <c r="C1084" i="1"/>
  <c r="D1083" i="1"/>
  <c r="C1083" i="1"/>
  <c r="D1082" i="1"/>
  <c r="C1082" i="1"/>
  <c r="H1082" i="1" s="1"/>
  <c r="G1081" i="1"/>
  <c r="D1081" i="1"/>
  <c r="C1081" i="1"/>
  <c r="H1081" i="1" s="1"/>
  <c r="D1080" i="1"/>
  <c r="G1080" i="1" s="1"/>
  <c r="C1080" i="1"/>
  <c r="D1079" i="1"/>
  <c r="C1079" i="1"/>
  <c r="D1078" i="1"/>
  <c r="C1078" i="1"/>
  <c r="H1078" i="1" s="1"/>
  <c r="G1077" i="1"/>
  <c r="D1077" i="1"/>
  <c r="C1077" i="1"/>
  <c r="H1077" i="1" s="1"/>
  <c r="D1076" i="1"/>
  <c r="G1076" i="1" s="1"/>
  <c r="C1076" i="1"/>
  <c r="D1075" i="1"/>
  <c r="C1075" i="1"/>
  <c r="D1074" i="1"/>
  <c r="C1074" i="1"/>
  <c r="H1074" i="1" s="1"/>
  <c r="G1073" i="1"/>
  <c r="D1073" i="1"/>
  <c r="C1073" i="1"/>
  <c r="H1073" i="1" s="1"/>
  <c r="D1072" i="1"/>
  <c r="G1072" i="1" s="1"/>
  <c r="C1072" i="1"/>
  <c r="D1071" i="1"/>
  <c r="C1071" i="1"/>
  <c r="D1070" i="1"/>
  <c r="C1070" i="1"/>
  <c r="H1070" i="1" s="1"/>
  <c r="G1069" i="1"/>
  <c r="D1069" i="1"/>
  <c r="C1069" i="1"/>
  <c r="H1069" i="1" s="1"/>
  <c r="D1068" i="1"/>
  <c r="G1068" i="1" s="1"/>
  <c r="C1068" i="1"/>
  <c r="D1067" i="1"/>
  <c r="C1067" i="1"/>
  <c r="D1066" i="1"/>
  <c r="C1066" i="1"/>
  <c r="H1066" i="1" s="1"/>
  <c r="D1064" i="1"/>
  <c r="G1064" i="1" s="1"/>
  <c r="C1064" i="1"/>
  <c r="D1063" i="1"/>
  <c r="C1063" i="1"/>
  <c r="D1062" i="1"/>
  <c r="C1062" i="1"/>
  <c r="G1061" i="1"/>
  <c r="D1061" i="1"/>
  <c r="C1061" i="1"/>
  <c r="H1061" i="1" s="1"/>
  <c r="D1060" i="1"/>
  <c r="G1060" i="1" s="1"/>
  <c r="C1060" i="1"/>
  <c r="D1059" i="1"/>
  <c r="C1059" i="1"/>
  <c r="D1058" i="1"/>
  <c r="C1058" i="1"/>
  <c r="G1057" i="1"/>
  <c r="D1057" i="1"/>
  <c r="C1057" i="1"/>
  <c r="D1055" i="1"/>
  <c r="C1055" i="1"/>
  <c r="D1054" i="1"/>
  <c r="C1054" i="1"/>
  <c r="H1054" i="1" s="1"/>
  <c r="D1053" i="1"/>
  <c r="G1053" i="1" s="1"/>
  <c r="C1053" i="1"/>
  <c r="D1052" i="1"/>
  <c r="G1052" i="1" s="1"/>
  <c r="C1052" i="1"/>
  <c r="D1051" i="1"/>
  <c r="C1051" i="1"/>
  <c r="D1050" i="1"/>
  <c r="C1050" i="1"/>
  <c r="H1050" i="1" s="1"/>
  <c r="G1049" i="1"/>
  <c r="D1049" i="1"/>
  <c r="C1049" i="1"/>
  <c r="H1049" i="1" s="1"/>
  <c r="D1048" i="1"/>
  <c r="G1048" i="1" s="1"/>
  <c r="C1048" i="1"/>
  <c r="C1047" i="1"/>
  <c r="G1045" i="1"/>
  <c r="D1045" i="1"/>
  <c r="C1045" i="1"/>
  <c r="H1045" i="1" s="1"/>
  <c r="D1044" i="1"/>
  <c r="G1044" i="1" s="1"/>
  <c r="C1044" i="1"/>
  <c r="D1043" i="1"/>
  <c r="C1043" i="1"/>
  <c r="D1042" i="1"/>
  <c r="C1042" i="1"/>
  <c r="H1042" i="1" s="1"/>
  <c r="G1041" i="1"/>
  <c r="D1041" i="1"/>
  <c r="C1041" i="1"/>
  <c r="H1041" i="1" s="1"/>
  <c r="G1040" i="1"/>
  <c r="D1040" i="1"/>
  <c r="C1040" i="1"/>
  <c r="D1039" i="1"/>
  <c r="C1039" i="1"/>
  <c r="D1038" i="1"/>
  <c r="C1038" i="1"/>
  <c r="G1037" i="1"/>
  <c r="D1037" i="1"/>
  <c r="C1037" i="1"/>
  <c r="H1037" i="1" s="1"/>
  <c r="D1036" i="1"/>
  <c r="G1036" i="1" s="1"/>
  <c r="C1036" i="1"/>
  <c r="D1035" i="1"/>
  <c r="C1035" i="1"/>
  <c r="D1034" i="1"/>
  <c r="C1034" i="1"/>
  <c r="G1033" i="1"/>
  <c r="D1033" i="1"/>
  <c r="C1033" i="1"/>
  <c r="H1033" i="1" s="1"/>
  <c r="D1032" i="1"/>
  <c r="G1032" i="1" s="1"/>
  <c r="C1032" i="1"/>
  <c r="D1031" i="1"/>
  <c r="C1031" i="1"/>
  <c r="D1030" i="1"/>
  <c r="C1030" i="1"/>
  <c r="G1029" i="1"/>
  <c r="D1029" i="1"/>
  <c r="C1029" i="1"/>
  <c r="H1029" i="1" s="1"/>
  <c r="D1028" i="1"/>
  <c r="G1028" i="1" s="1"/>
  <c r="C1028" i="1"/>
  <c r="D1027" i="1"/>
  <c r="C1027" i="1"/>
  <c r="D1026" i="1"/>
  <c r="C1026" i="1"/>
  <c r="G1025" i="1"/>
  <c r="D1025" i="1"/>
  <c r="C1025" i="1"/>
  <c r="H1025" i="1" s="1"/>
  <c r="G1024" i="1"/>
  <c r="D1024" i="1"/>
  <c r="C1024" i="1"/>
  <c r="D1023" i="1"/>
  <c r="C1023" i="1"/>
  <c r="D1022" i="1"/>
  <c r="C1022" i="1"/>
  <c r="G1021" i="1"/>
  <c r="D1021" i="1"/>
  <c r="C1021" i="1"/>
  <c r="H1021" i="1" s="1"/>
  <c r="D1020" i="1"/>
  <c r="G1020" i="1" s="1"/>
  <c r="C1020" i="1"/>
  <c r="D1019" i="1"/>
  <c r="C1019" i="1"/>
  <c r="D1018" i="1"/>
  <c r="C1018" i="1"/>
  <c r="G1017" i="1"/>
  <c r="D1017" i="1"/>
  <c r="C1017" i="1"/>
  <c r="H1017" i="1" s="1"/>
  <c r="G1016" i="1"/>
  <c r="D1016" i="1"/>
  <c r="C1016" i="1"/>
  <c r="D1015" i="1"/>
  <c r="C1015" i="1"/>
  <c r="D1014" i="1"/>
  <c r="C1014" i="1"/>
  <c r="G1013" i="1"/>
  <c r="D1013" i="1"/>
  <c r="C1013" i="1"/>
  <c r="H1013" i="1" s="1"/>
  <c r="D1012" i="1"/>
  <c r="G1012" i="1" s="1"/>
  <c r="C1012" i="1"/>
  <c r="D1011" i="1"/>
  <c r="C1011" i="1"/>
  <c r="D1010" i="1"/>
  <c r="C1010" i="1"/>
  <c r="G1009" i="1"/>
  <c r="D1009" i="1"/>
  <c r="C1009" i="1"/>
  <c r="H1009" i="1" s="1"/>
  <c r="G1008" i="1"/>
  <c r="D1008" i="1"/>
  <c r="C1008" i="1"/>
  <c r="D1007" i="1"/>
  <c r="C1007" i="1"/>
  <c r="D1006" i="1"/>
  <c r="C1006" i="1"/>
  <c r="D1005" i="1"/>
  <c r="G1005" i="1" s="1"/>
  <c r="C1005" i="1"/>
  <c r="D1004" i="1"/>
  <c r="G1004" i="1" s="1"/>
  <c r="C1004" i="1"/>
  <c r="D1003" i="1"/>
  <c r="C1003" i="1"/>
  <c r="D1002" i="1"/>
  <c r="C1002" i="1"/>
  <c r="G1001" i="1"/>
  <c r="D1001" i="1"/>
  <c r="C1001" i="1"/>
  <c r="H1001" i="1" s="1"/>
  <c r="D1000" i="1"/>
  <c r="G1000" i="1" s="1"/>
  <c r="C1000" i="1"/>
  <c r="D999" i="1"/>
  <c r="C999" i="1"/>
  <c r="D998" i="1"/>
  <c r="C998" i="1"/>
  <c r="D997" i="1"/>
  <c r="G997" i="1" s="1"/>
  <c r="C997" i="1"/>
  <c r="D996" i="1"/>
  <c r="G996" i="1" s="1"/>
  <c r="C996" i="1"/>
  <c r="D995" i="1"/>
  <c r="C995" i="1"/>
  <c r="D994" i="1"/>
  <c r="C994" i="1"/>
  <c r="D993" i="1"/>
  <c r="G993" i="1" s="1"/>
  <c r="C993" i="1"/>
  <c r="G992" i="1"/>
  <c r="D992" i="1"/>
  <c r="C992" i="1"/>
  <c r="D991" i="1"/>
  <c r="C991" i="1"/>
  <c r="D990" i="1"/>
  <c r="G989" i="1"/>
  <c r="D989" i="1"/>
  <c r="C989" i="1"/>
  <c r="D988" i="1"/>
  <c r="G988" i="1" s="1"/>
  <c r="C988" i="1"/>
  <c r="D987" i="1"/>
  <c r="C987" i="1"/>
  <c r="D986" i="1"/>
  <c r="C986" i="1"/>
  <c r="D983" i="1"/>
  <c r="C983" i="1"/>
  <c r="D982" i="1"/>
  <c r="C982" i="1"/>
  <c r="G981" i="1"/>
  <c r="D981" i="1"/>
  <c r="C981" i="1"/>
  <c r="G980" i="1"/>
  <c r="D980" i="1"/>
  <c r="C980" i="1"/>
  <c r="D979" i="1"/>
  <c r="C979" i="1"/>
  <c r="D978" i="1"/>
  <c r="C978" i="1"/>
  <c r="G977" i="1"/>
  <c r="D977" i="1"/>
  <c r="C977" i="1"/>
  <c r="D976" i="1"/>
  <c r="G976" i="1" s="1"/>
  <c r="C976" i="1"/>
  <c r="D975" i="1"/>
  <c r="C975" i="1"/>
  <c r="D974" i="1"/>
  <c r="C974" i="1"/>
  <c r="G973" i="1"/>
  <c r="D973" i="1"/>
  <c r="C973" i="1"/>
  <c r="G972" i="1"/>
  <c r="D972" i="1"/>
  <c r="C972" i="1"/>
  <c r="D971" i="1"/>
  <c r="C971" i="1"/>
  <c r="D970" i="1"/>
  <c r="C970" i="1"/>
  <c r="G969" i="1"/>
  <c r="D969" i="1"/>
  <c r="C969" i="1"/>
  <c r="D968" i="1"/>
  <c r="G968" i="1" s="1"/>
  <c r="C968" i="1"/>
  <c r="D967" i="1"/>
  <c r="C967" i="1"/>
  <c r="D966" i="1"/>
  <c r="C966" i="1"/>
  <c r="G965" i="1"/>
  <c r="D965" i="1"/>
  <c r="C965" i="1"/>
  <c r="G964" i="1"/>
  <c r="D964" i="1"/>
  <c r="C964" i="1"/>
  <c r="D963" i="1"/>
  <c r="C963" i="1"/>
  <c r="D962" i="1"/>
  <c r="C962" i="1"/>
  <c r="G961" i="1"/>
  <c r="D961" i="1"/>
  <c r="C961" i="1"/>
  <c r="D960" i="1"/>
  <c r="G960" i="1" s="1"/>
  <c r="C960" i="1"/>
  <c r="D959" i="1"/>
  <c r="C959" i="1"/>
  <c r="D958" i="1"/>
  <c r="C958" i="1"/>
  <c r="G957" i="1"/>
  <c r="D957" i="1"/>
  <c r="C957" i="1"/>
  <c r="G956" i="1"/>
  <c r="D956" i="1"/>
  <c r="C956" i="1"/>
  <c r="D955" i="1"/>
  <c r="C955" i="1"/>
  <c r="D954" i="1"/>
  <c r="C954" i="1"/>
  <c r="G953" i="1"/>
  <c r="D953" i="1"/>
  <c r="C953" i="1"/>
  <c r="D952" i="1"/>
  <c r="G952" i="1" s="1"/>
  <c r="C952" i="1"/>
  <c r="D951" i="1"/>
  <c r="C951" i="1"/>
  <c r="D950" i="1"/>
  <c r="C950" i="1"/>
  <c r="G949" i="1"/>
  <c r="D949" i="1"/>
  <c r="C949" i="1"/>
  <c r="G948" i="1"/>
  <c r="D948" i="1"/>
  <c r="C948" i="1"/>
  <c r="D947" i="1"/>
  <c r="C947" i="1"/>
  <c r="D946" i="1"/>
  <c r="C946" i="1"/>
  <c r="G945" i="1"/>
  <c r="D945" i="1"/>
  <c r="C945" i="1"/>
  <c r="D944" i="1"/>
  <c r="G944" i="1" s="1"/>
  <c r="C944" i="1"/>
  <c r="D943" i="1"/>
  <c r="C943" i="1"/>
  <c r="D942" i="1"/>
  <c r="C942" i="1"/>
  <c r="G941" i="1"/>
  <c r="D941" i="1"/>
  <c r="C941" i="1"/>
  <c r="G940" i="1"/>
  <c r="D940" i="1"/>
  <c r="C940" i="1"/>
  <c r="D939" i="1"/>
  <c r="C939" i="1"/>
  <c r="D938" i="1"/>
  <c r="C938" i="1"/>
  <c r="G937" i="1"/>
  <c r="D937" i="1"/>
  <c r="C937" i="1"/>
  <c r="D936" i="1"/>
  <c r="G936" i="1" s="1"/>
  <c r="C936" i="1"/>
  <c r="D935" i="1"/>
  <c r="C935" i="1"/>
  <c r="D934" i="1"/>
  <c r="C934" i="1"/>
  <c r="G933" i="1"/>
  <c r="D933" i="1"/>
  <c r="C933" i="1"/>
  <c r="G932" i="1"/>
  <c r="D932" i="1"/>
  <c r="C932" i="1"/>
  <c r="D931" i="1"/>
  <c r="C931" i="1"/>
  <c r="D930" i="1"/>
  <c r="C930" i="1"/>
  <c r="G929" i="1"/>
  <c r="D929" i="1"/>
  <c r="C929" i="1"/>
  <c r="D928" i="1"/>
  <c r="G928" i="1" s="1"/>
  <c r="C928" i="1"/>
  <c r="D927" i="1"/>
  <c r="C927" i="1"/>
  <c r="D926" i="1"/>
  <c r="C926" i="1"/>
  <c r="G925" i="1"/>
  <c r="D925" i="1"/>
  <c r="C925" i="1"/>
  <c r="G924" i="1"/>
  <c r="D924" i="1"/>
  <c r="C924" i="1"/>
  <c r="D923" i="1"/>
  <c r="C923" i="1"/>
  <c r="D922" i="1"/>
  <c r="C922" i="1"/>
  <c r="G921" i="1"/>
  <c r="D921" i="1"/>
  <c r="C921" i="1"/>
  <c r="D920" i="1"/>
  <c r="G920" i="1" s="1"/>
  <c r="C920" i="1"/>
  <c r="D919" i="1"/>
  <c r="C919" i="1"/>
  <c r="D918" i="1"/>
  <c r="C918" i="1"/>
  <c r="G917" i="1"/>
  <c r="D917" i="1"/>
  <c r="C917" i="1"/>
  <c r="G916" i="1"/>
  <c r="D916" i="1"/>
  <c r="C916" i="1"/>
  <c r="D915" i="1"/>
  <c r="C915" i="1"/>
  <c r="D914" i="1"/>
  <c r="C914" i="1"/>
  <c r="G913" i="1"/>
  <c r="D913" i="1"/>
  <c r="C913" i="1"/>
  <c r="D912" i="1"/>
  <c r="G912" i="1" s="1"/>
  <c r="C912" i="1"/>
  <c r="D911" i="1"/>
  <c r="C911" i="1"/>
  <c r="D910" i="1"/>
  <c r="C910" i="1"/>
  <c r="G909" i="1"/>
  <c r="D909" i="1"/>
  <c r="C909" i="1"/>
  <c r="G908" i="1"/>
  <c r="D908" i="1"/>
  <c r="C908" i="1"/>
  <c r="D907" i="1"/>
  <c r="C907" i="1"/>
  <c r="D906" i="1"/>
  <c r="C906" i="1"/>
  <c r="G905" i="1"/>
  <c r="D905" i="1"/>
  <c r="C905" i="1"/>
  <c r="D904" i="1"/>
  <c r="G904" i="1" s="1"/>
  <c r="C904" i="1"/>
  <c r="D903" i="1"/>
  <c r="C903" i="1"/>
  <c r="D902" i="1"/>
  <c r="C902" i="1"/>
  <c r="G901" i="1"/>
  <c r="D901" i="1"/>
  <c r="C901" i="1"/>
  <c r="G900" i="1"/>
  <c r="D900" i="1"/>
  <c r="C900" i="1"/>
  <c r="D899" i="1"/>
  <c r="C899" i="1"/>
  <c r="D898" i="1"/>
  <c r="C898" i="1"/>
  <c r="G897" i="1"/>
  <c r="D897" i="1"/>
  <c r="C897" i="1"/>
  <c r="D896" i="1"/>
  <c r="G896" i="1" s="1"/>
  <c r="C896" i="1"/>
  <c r="D895" i="1"/>
  <c r="C895" i="1"/>
  <c r="D894" i="1"/>
  <c r="C894" i="1"/>
  <c r="G893" i="1"/>
  <c r="D893" i="1"/>
  <c r="C893" i="1"/>
  <c r="G892" i="1"/>
  <c r="D892" i="1"/>
  <c r="C892" i="1"/>
  <c r="D891" i="1"/>
  <c r="C891" i="1"/>
  <c r="D890" i="1"/>
  <c r="C890" i="1"/>
  <c r="G889" i="1"/>
  <c r="D889" i="1"/>
  <c r="C889" i="1"/>
  <c r="D888" i="1"/>
  <c r="G888" i="1" s="1"/>
  <c r="C888" i="1"/>
  <c r="D887" i="1"/>
  <c r="C887" i="1"/>
  <c r="D886" i="1"/>
  <c r="C886" i="1"/>
  <c r="G885" i="1"/>
  <c r="D885" i="1"/>
  <c r="C885" i="1"/>
  <c r="G884" i="1"/>
  <c r="D884" i="1"/>
  <c r="C884" i="1"/>
  <c r="D883" i="1"/>
  <c r="C883" i="1"/>
  <c r="D882" i="1"/>
  <c r="C882" i="1"/>
  <c r="G881" i="1"/>
  <c r="D881" i="1"/>
  <c r="C881" i="1"/>
  <c r="D880" i="1"/>
  <c r="G880" i="1" s="1"/>
  <c r="C880" i="1"/>
  <c r="D879" i="1"/>
  <c r="C879" i="1"/>
  <c r="D878" i="1"/>
  <c r="C878" i="1"/>
  <c r="G877" i="1"/>
  <c r="D877" i="1"/>
  <c r="C877" i="1"/>
  <c r="G876" i="1"/>
  <c r="D876" i="1"/>
  <c r="C876" i="1"/>
  <c r="D875" i="1"/>
  <c r="C875" i="1"/>
  <c r="D874" i="1"/>
  <c r="C874" i="1"/>
  <c r="G873" i="1"/>
  <c r="D873" i="1"/>
  <c r="C873" i="1"/>
  <c r="D872" i="1"/>
  <c r="G872" i="1" s="1"/>
  <c r="C872" i="1"/>
  <c r="D871" i="1"/>
  <c r="C871" i="1"/>
  <c r="D870" i="1"/>
  <c r="C870" i="1"/>
  <c r="G869" i="1"/>
  <c r="D869" i="1"/>
  <c r="C869" i="1"/>
  <c r="G868" i="1"/>
  <c r="D868" i="1"/>
  <c r="C868" i="1"/>
  <c r="D867" i="1"/>
  <c r="C867" i="1"/>
  <c r="D866" i="1"/>
  <c r="C866" i="1"/>
  <c r="G865" i="1"/>
  <c r="D865" i="1"/>
  <c r="C865" i="1"/>
  <c r="D864" i="1"/>
  <c r="G864" i="1" s="1"/>
  <c r="C864" i="1"/>
  <c r="D863" i="1"/>
  <c r="C863" i="1"/>
  <c r="D862" i="1"/>
  <c r="C862" i="1"/>
  <c r="G861" i="1"/>
  <c r="D861" i="1"/>
  <c r="C861" i="1"/>
  <c r="G860" i="1"/>
  <c r="D860" i="1"/>
  <c r="C860" i="1"/>
  <c r="D859" i="1"/>
  <c r="C859" i="1"/>
  <c r="D858" i="1"/>
  <c r="C858" i="1"/>
  <c r="G857" i="1"/>
  <c r="D857" i="1"/>
  <c r="C857" i="1"/>
  <c r="D856" i="1"/>
  <c r="G856" i="1" s="1"/>
  <c r="C856" i="1"/>
  <c r="D855" i="1"/>
  <c r="C855" i="1"/>
  <c r="D854" i="1"/>
  <c r="C854" i="1"/>
  <c r="G853" i="1"/>
  <c r="D853" i="1"/>
  <c r="C853" i="1"/>
  <c r="G852" i="1"/>
  <c r="D852" i="1"/>
  <c r="C852" i="1"/>
  <c r="D851" i="1"/>
  <c r="C851" i="1"/>
  <c r="D850" i="1"/>
  <c r="C850" i="1"/>
  <c r="G849" i="1"/>
  <c r="D849" i="1"/>
  <c r="C849" i="1"/>
  <c r="D848" i="1"/>
  <c r="G848" i="1" s="1"/>
  <c r="C848" i="1"/>
  <c r="D847" i="1"/>
  <c r="C847" i="1"/>
  <c r="D846" i="1"/>
  <c r="C846" i="1"/>
  <c r="G845" i="1"/>
  <c r="D845" i="1"/>
  <c r="C845" i="1"/>
  <c r="G844" i="1"/>
  <c r="D844" i="1"/>
  <c r="C844" i="1"/>
  <c r="D843" i="1"/>
  <c r="C843" i="1"/>
  <c r="D842" i="1"/>
  <c r="C842" i="1"/>
  <c r="G841" i="1"/>
  <c r="D841" i="1"/>
  <c r="C841" i="1"/>
  <c r="D840" i="1"/>
  <c r="G840" i="1" s="1"/>
  <c r="C840" i="1"/>
  <c r="D839" i="1"/>
  <c r="C839" i="1"/>
  <c r="D838" i="1"/>
  <c r="C838" i="1"/>
  <c r="G837" i="1"/>
  <c r="D837" i="1"/>
  <c r="C837" i="1"/>
  <c r="G836" i="1"/>
  <c r="D836" i="1"/>
  <c r="C836" i="1"/>
  <c r="D835" i="1"/>
  <c r="C835" i="1"/>
  <c r="D834" i="1"/>
  <c r="C834" i="1"/>
  <c r="G833" i="1"/>
  <c r="D833" i="1"/>
  <c r="C833" i="1"/>
  <c r="D832" i="1"/>
  <c r="G832" i="1" s="1"/>
  <c r="C832" i="1"/>
  <c r="D831" i="1"/>
  <c r="C831" i="1"/>
  <c r="D830" i="1"/>
  <c r="C830" i="1"/>
  <c r="G829" i="1"/>
  <c r="D829" i="1"/>
  <c r="C829" i="1"/>
  <c r="G828" i="1"/>
  <c r="D828" i="1"/>
  <c r="C828" i="1"/>
  <c r="D827" i="1"/>
  <c r="C827" i="1"/>
  <c r="D826" i="1"/>
  <c r="C826" i="1"/>
  <c r="G825" i="1"/>
  <c r="D825" i="1"/>
  <c r="C825" i="1"/>
  <c r="D824" i="1"/>
  <c r="G824" i="1" s="1"/>
  <c r="C824" i="1"/>
  <c r="D823" i="1"/>
  <c r="C823" i="1"/>
  <c r="D822" i="1"/>
  <c r="C822" i="1"/>
  <c r="G821" i="1"/>
  <c r="D821" i="1"/>
  <c r="C821" i="1"/>
  <c r="G820" i="1"/>
  <c r="D820" i="1"/>
  <c r="C820" i="1"/>
  <c r="D819" i="1"/>
  <c r="C819" i="1"/>
  <c r="D818" i="1"/>
  <c r="C818" i="1"/>
  <c r="D817" i="1"/>
  <c r="G817" i="1" s="1"/>
  <c r="C817" i="1"/>
  <c r="D816" i="1"/>
  <c r="G816" i="1" s="1"/>
  <c r="C816" i="1"/>
  <c r="D815" i="1"/>
  <c r="C815" i="1"/>
  <c r="D814" i="1"/>
  <c r="C814" i="1"/>
  <c r="G813" i="1"/>
  <c r="D813" i="1"/>
  <c r="C813" i="1"/>
  <c r="D812" i="1"/>
  <c r="G812" i="1" s="1"/>
  <c r="C812" i="1"/>
  <c r="D811" i="1"/>
  <c r="C811" i="1"/>
  <c r="D810" i="1"/>
  <c r="C810" i="1"/>
  <c r="G809" i="1"/>
  <c r="D809" i="1"/>
  <c r="C809" i="1"/>
  <c r="D808" i="1"/>
  <c r="G808" i="1" s="1"/>
  <c r="C808" i="1"/>
  <c r="D807" i="1"/>
  <c r="C807" i="1"/>
  <c r="D806" i="1"/>
  <c r="C806" i="1"/>
  <c r="G805" i="1"/>
  <c r="D805" i="1"/>
  <c r="C805" i="1"/>
  <c r="G804" i="1"/>
  <c r="D804" i="1"/>
  <c r="C804" i="1"/>
  <c r="D803" i="1"/>
  <c r="C803" i="1"/>
  <c r="D802" i="1"/>
  <c r="C802" i="1"/>
  <c r="G801" i="1"/>
  <c r="D801" i="1"/>
  <c r="C801" i="1"/>
  <c r="D800" i="1"/>
  <c r="G800" i="1" s="1"/>
  <c r="C800" i="1"/>
  <c r="D799" i="1"/>
  <c r="C799" i="1"/>
  <c r="D798" i="1"/>
  <c r="C798" i="1"/>
  <c r="G797" i="1"/>
  <c r="D797" i="1"/>
  <c r="C797" i="1"/>
  <c r="G796" i="1"/>
  <c r="D796" i="1"/>
  <c r="C796" i="1"/>
  <c r="D795" i="1"/>
  <c r="C795" i="1"/>
  <c r="D794" i="1"/>
  <c r="C794" i="1"/>
  <c r="G793" i="1"/>
  <c r="D793" i="1"/>
  <c r="C793" i="1"/>
  <c r="D792" i="1"/>
  <c r="G792" i="1" s="1"/>
  <c r="C792" i="1"/>
  <c r="D791" i="1"/>
  <c r="C791" i="1"/>
  <c r="D790" i="1"/>
  <c r="C790" i="1"/>
  <c r="G789" i="1"/>
  <c r="D789" i="1"/>
  <c r="C789" i="1"/>
  <c r="G788" i="1"/>
  <c r="D788" i="1"/>
  <c r="C788" i="1"/>
  <c r="D787" i="1"/>
  <c r="C787" i="1"/>
  <c r="D786" i="1"/>
  <c r="C786" i="1"/>
  <c r="G785" i="1"/>
  <c r="D785" i="1"/>
  <c r="C785" i="1"/>
  <c r="D784" i="1"/>
  <c r="G784" i="1" s="1"/>
  <c r="C784" i="1"/>
  <c r="D783" i="1"/>
  <c r="C783" i="1"/>
  <c r="D782" i="1"/>
  <c r="C782" i="1"/>
  <c r="G781" i="1"/>
  <c r="D781" i="1"/>
  <c r="C781" i="1"/>
  <c r="G780" i="1"/>
  <c r="D780" i="1"/>
  <c r="C780" i="1"/>
  <c r="D779" i="1"/>
  <c r="C779" i="1"/>
  <c r="D778" i="1"/>
  <c r="C778" i="1"/>
  <c r="G777" i="1"/>
  <c r="D777" i="1"/>
  <c r="C777" i="1"/>
  <c r="D776" i="1"/>
  <c r="G776" i="1" s="1"/>
  <c r="C776" i="1"/>
  <c r="D775" i="1"/>
  <c r="C775" i="1"/>
  <c r="D774" i="1"/>
  <c r="C774" i="1"/>
  <c r="G773" i="1"/>
  <c r="D773" i="1"/>
  <c r="C773" i="1"/>
  <c r="G772" i="1"/>
  <c r="D772" i="1"/>
  <c r="C772" i="1"/>
  <c r="D771" i="1"/>
  <c r="C771" i="1"/>
  <c r="D770" i="1"/>
  <c r="C770" i="1"/>
  <c r="H769" i="1"/>
  <c r="D769" i="1"/>
  <c r="C769" i="1"/>
  <c r="G769" i="1" s="1"/>
  <c r="D768" i="1"/>
  <c r="C768" i="1"/>
  <c r="G768" i="1" s="1"/>
  <c r="D767" i="1"/>
  <c r="C767" i="1"/>
  <c r="G767" i="1" s="1"/>
  <c r="H766" i="1"/>
  <c r="D766" i="1"/>
  <c r="C766" i="1"/>
  <c r="G766" i="1" s="1"/>
  <c r="H765" i="1"/>
  <c r="D765" i="1"/>
  <c r="C765" i="1"/>
  <c r="G765" i="1" s="1"/>
  <c r="D764" i="1"/>
  <c r="C764" i="1"/>
  <c r="G764" i="1" s="1"/>
  <c r="D763" i="1"/>
  <c r="C763" i="1"/>
  <c r="G763" i="1" s="1"/>
  <c r="H762" i="1"/>
  <c r="D762" i="1"/>
  <c r="C762" i="1"/>
  <c r="G762" i="1" s="1"/>
  <c r="H761" i="1"/>
  <c r="D761" i="1"/>
  <c r="C761" i="1"/>
  <c r="G761" i="1" s="1"/>
  <c r="D760" i="1"/>
  <c r="C760" i="1"/>
  <c r="G760" i="1" s="1"/>
  <c r="D759" i="1"/>
  <c r="C759" i="1"/>
  <c r="G759" i="1" s="1"/>
  <c r="H758" i="1"/>
  <c r="D758" i="1"/>
  <c r="C758" i="1"/>
  <c r="G758" i="1" s="1"/>
  <c r="H757" i="1"/>
  <c r="D757" i="1"/>
  <c r="C757" i="1"/>
  <c r="G757" i="1" s="1"/>
  <c r="D756" i="1"/>
  <c r="C756" i="1"/>
  <c r="G756" i="1" s="1"/>
  <c r="D755" i="1"/>
  <c r="C755" i="1"/>
  <c r="H755" i="1" s="1"/>
  <c r="D754" i="1"/>
  <c r="C754" i="1"/>
  <c r="H754" i="1" s="1"/>
  <c r="D753" i="1"/>
  <c r="C753" i="1"/>
  <c r="D752" i="1"/>
  <c r="C752" i="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D718" i="1"/>
  <c r="C718" i="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C645" i="1"/>
  <c r="D644" i="1"/>
  <c r="C644" i="1"/>
  <c r="D643" i="1"/>
  <c r="C643" i="1"/>
  <c r="H643" i="1" s="1"/>
  <c r="D642" i="1"/>
  <c r="C642" i="1"/>
  <c r="H642" i="1" s="1"/>
  <c r="D641" i="1"/>
  <c r="C641" i="1"/>
  <c r="H641" i="1" s="1"/>
  <c r="C637" i="1"/>
  <c r="H632" i="1"/>
  <c r="G632" i="1"/>
  <c r="D632" i="1"/>
  <c r="C632" i="1"/>
  <c r="D631" i="1"/>
  <c r="H631" i="1" s="1"/>
  <c r="C631"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D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C489" i="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G413" i="1"/>
  <c r="D413" i="1"/>
  <c r="C413" i="1"/>
  <c r="H413" i="1" s="1"/>
  <c r="C412" i="1"/>
  <c r="C411" i="1"/>
  <c r="D406" i="1"/>
  <c r="G406" i="1" s="1"/>
  <c r="C406" i="1"/>
  <c r="D405" i="1"/>
  <c r="G405" i="1" s="1"/>
  <c r="C405" i="1"/>
  <c r="D404" i="1"/>
  <c r="G404" i="1" s="1"/>
  <c r="C404" i="1"/>
  <c r="H404" i="1" s="1"/>
  <c r="H401" i="1"/>
  <c r="D401" i="1"/>
  <c r="C401" i="1"/>
  <c r="G401" i="1" s="1"/>
  <c r="H400" i="1"/>
  <c r="D400" i="1"/>
  <c r="C400" i="1"/>
  <c r="G400" i="1" s="1"/>
  <c r="H399" i="1"/>
  <c r="D399" i="1"/>
  <c r="C399" i="1"/>
  <c r="G399" i="1" s="1"/>
  <c r="H398" i="1"/>
  <c r="D398" i="1"/>
  <c r="C398" i="1"/>
  <c r="G398" i="1" s="1"/>
  <c r="D397" i="1"/>
  <c r="H397" i="1" s="1"/>
  <c r="C397" i="1"/>
  <c r="H396" i="1"/>
  <c r="D396" i="1"/>
  <c r="C396" i="1"/>
  <c r="G396" i="1" s="1"/>
  <c r="H395" i="1"/>
  <c r="D395" i="1"/>
  <c r="C395" i="1"/>
  <c r="G395" i="1" s="1"/>
  <c r="H394" i="1"/>
  <c r="D394" i="1"/>
  <c r="C394" i="1"/>
  <c r="G394" i="1" s="1"/>
  <c r="H393" i="1"/>
  <c r="D393" i="1"/>
  <c r="C393" i="1"/>
  <c r="G393" i="1" s="1"/>
  <c r="H392" i="1"/>
  <c r="D392" i="1"/>
  <c r="C392" i="1"/>
  <c r="G392" i="1" s="1"/>
  <c r="D391" i="1"/>
  <c r="H390" i="1"/>
  <c r="D390" i="1"/>
  <c r="C390" i="1"/>
  <c r="G390" i="1" s="1"/>
  <c r="H389" i="1"/>
  <c r="D389" i="1"/>
  <c r="C389" i="1"/>
  <c r="G389" i="1" s="1"/>
  <c r="H388" i="1"/>
  <c r="D388" i="1"/>
  <c r="C388" i="1"/>
  <c r="G388" i="1" s="1"/>
  <c r="H387" i="1"/>
  <c r="D387" i="1"/>
  <c r="C387" i="1"/>
  <c r="G387" i="1" s="1"/>
  <c r="H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C378" i="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D371" i="1"/>
  <c r="G371" i="1" s="1"/>
  <c r="C371" i="1"/>
  <c r="H371" i="1" s="1"/>
  <c r="G370" i="1"/>
  <c r="D370" i="1"/>
  <c r="C370" i="1"/>
  <c r="G369" i="1"/>
  <c r="D369" i="1"/>
  <c r="C369" i="1"/>
  <c r="H369" i="1" s="1"/>
  <c r="G368" i="1"/>
  <c r="D368" i="1"/>
  <c r="C368" i="1"/>
  <c r="H368" i="1" s="1"/>
  <c r="G367" i="1"/>
  <c r="D367" i="1"/>
  <c r="C367" i="1"/>
  <c r="H367" i="1" s="1"/>
  <c r="G366" i="1"/>
  <c r="D366" i="1"/>
  <c r="C366" i="1"/>
  <c r="H366" i="1" s="1"/>
  <c r="D365" i="1"/>
  <c r="G365" i="1" s="1"/>
  <c r="C365" i="1"/>
  <c r="D364" i="1"/>
  <c r="G364" i="1" s="1"/>
  <c r="C364" i="1"/>
  <c r="D363" i="1"/>
  <c r="G363" i="1" s="1"/>
  <c r="C363" i="1"/>
  <c r="G362" i="1"/>
  <c r="D362" i="1"/>
  <c r="C362" i="1"/>
  <c r="D361" i="1"/>
  <c r="G361" i="1" s="1"/>
  <c r="C361" i="1"/>
  <c r="D360" i="1"/>
  <c r="G360" i="1" s="1"/>
  <c r="C360" i="1"/>
  <c r="C359" i="1"/>
  <c r="D357" i="1"/>
  <c r="C357" i="1"/>
  <c r="H357" i="1" s="1"/>
  <c r="D356" i="1"/>
  <c r="C356" i="1"/>
  <c r="H356" i="1" s="1"/>
  <c r="D355" i="1"/>
  <c r="C355" i="1"/>
  <c r="H355" i="1" s="1"/>
  <c r="D354" i="1"/>
  <c r="C354" i="1"/>
  <c r="H354" i="1" s="1"/>
  <c r="D353" i="1"/>
  <c r="C353" i="1"/>
  <c r="H353" i="1" s="1"/>
  <c r="D352" i="1"/>
  <c r="C352" i="1"/>
  <c r="H352" i="1" s="1"/>
  <c r="C351" i="1"/>
  <c r="D350" i="1"/>
  <c r="C350" i="1"/>
  <c r="H350" i="1" s="1"/>
  <c r="D349" i="1"/>
  <c r="C349" i="1"/>
  <c r="H349" i="1" s="1"/>
  <c r="D348" i="1"/>
  <c r="C348" i="1"/>
  <c r="H348" i="1" s="1"/>
  <c r="D347" i="1"/>
  <c r="C347" i="1"/>
  <c r="H347" i="1" s="1"/>
  <c r="C346" i="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D308" i="1"/>
  <c r="H308" i="1" s="1"/>
  <c r="C308" i="1"/>
  <c r="H307" i="1"/>
  <c r="D307" i="1"/>
  <c r="C307" i="1"/>
  <c r="G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D296" i="1"/>
  <c r="G296" i="1" s="1"/>
  <c r="C296" i="1"/>
  <c r="C295" i="1"/>
  <c r="C294" i="1"/>
  <c r="G292" i="1"/>
  <c r="D292" i="1"/>
  <c r="C292" i="1"/>
  <c r="H292" i="1" s="1"/>
  <c r="G291" i="1"/>
  <c r="D291" i="1"/>
  <c r="C291" i="1"/>
  <c r="H291" i="1" s="1"/>
  <c r="D290" i="1"/>
  <c r="G290" i="1" s="1"/>
  <c r="C290" i="1"/>
  <c r="G289" i="1"/>
  <c r="D289" i="1"/>
  <c r="C289" i="1"/>
  <c r="H289" i="1" s="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H276" i="1" s="1"/>
  <c r="C276" i="1"/>
  <c r="D275" i="1"/>
  <c r="H275" i="1" s="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D266" i="1"/>
  <c r="H266" i="1" s="1"/>
  <c r="C266" i="1"/>
  <c r="D265" i="1"/>
  <c r="H265" i="1" s="1"/>
  <c r="C265" i="1"/>
  <c r="D264" i="1"/>
  <c r="H264" i="1" s="1"/>
  <c r="C264" i="1"/>
  <c r="H263" i="1"/>
  <c r="D263" i="1"/>
  <c r="G263" i="1" s="1"/>
  <c r="C263" i="1"/>
  <c r="H262" i="1"/>
  <c r="G262" i="1"/>
  <c r="D262" i="1"/>
  <c r="C262" i="1"/>
  <c r="H261" i="1"/>
  <c r="D261" i="1"/>
  <c r="G261" i="1" s="1"/>
  <c r="C261" i="1"/>
  <c r="D260" i="1"/>
  <c r="G260" i="1" s="1"/>
  <c r="C260" i="1"/>
  <c r="H258" i="1"/>
  <c r="G258" i="1"/>
  <c r="D258" i="1"/>
  <c r="C258" i="1"/>
  <c r="D257" i="1"/>
  <c r="H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C240" i="1"/>
  <c r="G239" i="1"/>
  <c r="D239" i="1"/>
  <c r="C239" i="1"/>
  <c r="H239" i="1" s="1"/>
  <c r="D238" i="1"/>
  <c r="G238" i="1" s="1"/>
  <c r="C238" i="1"/>
  <c r="D237" i="1"/>
  <c r="G237" i="1" s="1"/>
  <c r="C237" i="1"/>
  <c r="H237" i="1" s="1"/>
  <c r="D236" i="1"/>
  <c r="G236" i="1" s="1"/>
  <c r="C236" i="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H210" i="1"/>
  <c r="D210" i="1"/>
  <c r="C210" i="1"/>
  <c r="G210" i="1" s="1"/>
  <c r="H209" i="1"/>
  <c r="D209" i="1"/>
  <c r="C209" i="1"/>
  <c r="G209" i="1" s="1"/>
  <c r="H208" i="1"/>
  <c r="D208" i="1"/>
  <c r="C208" i="1"/>
  <c r="G208" i="1" s="1"/>
  <c r="H207" i="1"/>
  <c r="D207" i="1"/>
  <c r="C207" i="1"/>
  <c r="G207" i="1" s="1"/>
  <c r="C206" i="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C193" i="1"/>
  <c r="D191" i="1"/>
  <c r="G191" i="1" s="1"/>
  <c r="C191" i="1"/>
  <c r="G190" i="1"/>
  <c r="D190" i="1"/>
  <c r="C190" i="1"/>
  <c r="H190" i="1" s="1"/>
  <c r="D189" i="1"/>
  <c r="G189" i="1" s="1"/>
  <c r="C189" i="1"/>
  <c r="G188" i="1"/>
  <c r="D188" i="1"/>
  <c r="C188" i="1"/>
  <c r="H188" i="1" s="1"/>
  <c r="D187" i="1"/>
  <c r="G187" i="1" s="1"/>
  <c r="C187" i="1"/>
  <c r="G186" i="1"/>
  <c r="D186" i="1"/>
  <c r="C186" i="1"/>
  <c r="H186" i="1" s="1"/>
  <c r="G185" i="1"/>
  <c r="D185" i="1"/>
  <c r="C185" i="1"/>
  <c r="H185" i="1" s="1"/>
  <c r="D184" i="1"/>
  <c r="G184" i="1" s="1"/>
  <c r="C184" i="1"/>
  <c r="G183" i="1"/>
  <c r="D183" i="1"/>
  <c r="C183" i="1"/>
  <c r="H183" i="1" s="1"/>
  <c r="D182" i="1"/>
  <c r="G182" i="1" s="1"/>
  <c r="C182" i="1"/>
  <c r="G181" i="1"/>
  <c r="D181" i="1"/>
  <c r="C181" i="1"/>
  <c r="H181" i="1" s="1"/>
  <c r="D180" i="1"/>
  <c r="G180" i="1" s="1"/>
  <c r="C180" i="1"/>
  <c r="G179" i="1"/>
  <c r="D179" i="1"/>
  <c r="C179" i="1"/>
  <c r="H179" i="1" s="1"/>
  <c r="G178" i="1"/>
  <c r="D178" i="1"/>
  <c r="C178" i="1"/>
  <c r="H178" i="1" s="1"/>
  <c r="G177" i="1"/>
  <c r="D177" i="1"/>
  <c r="C177" i="1"/>
  <c r="H177" i="1" s="1"/>
  <c r="D176" i="1"/>
  <c r="G176" i="1" s="1"/>
  <c r="C176" i="1"/>
  <c r="D175" i="1"/>
  <c r="G175" i="1" s="1"/>
  <c r="C175" i="1"/>
  <c r="H175" i="1" s="1"/>
  <c r="D174" i="1"/>
  <c r="G174" i="1" s="1"/>
  <c r="C174" i="1"/>
  <c r="H174" i="1" s="1"/>
  <c r="C173" i="1"/>
  <c r="G172" i="1"/>
  <c r="D172" i="1"/>
  <c r="C172" i="1"/>
  <c r="H172" i="1" s="1"/>
  <c r="G171" i="1"/>
  <c r="D171" i="1"/>
  <c r="C171" i="1"/>
  <c r="H171" i="1" s="1"/>
  <c r="G170" i="1"/>
  <c r="D170" i="1"/>
  <c r="C170" i="1"/>
  <c r="H170" i="1" s="1"/>
  <c r="D169" i="1"/>
  <c r="G169" i="1" s="1"/>
  <c r="C169" i="1"/>
  <c r="G168" i="1"/>
  <c r="D168" i="1"/>
  <c r="C168" i="1"/>
  <c r="H168" i="1" s="1"/>
  <c r="G167" i="1"/>
  <c r="D167" i="1"/>
  <c r="C167" i="1"/>
  <c r="H167" i="1" s="1"/>
  <c r="G166" i="1"/>
  <c r="D166" i="1"/>
  <c r="C166" i="1"/>
  <c r="H166" i="1" s="1"/>
  <c r="C165" i="1"/>
  <c r="D164" i="1"/>
  <c r="C164" i="1"/>
  <c r="H164" i="1" s="1"/>
  <c r="D163" i="1"/>
  <c r="C163" i="1"/>
  <c r="D162" i="1"/>
  <c r="C162" i="1"/>
  <c r="D161" i="1"/>
  <c r="C161" i="1"/>
  <c r="D160" i="1"/>
  <c r="C160" i="1"/>
  <c r="H158" i="1"/>
  <c r="D158" i="1"/>
  <c r="C158" i="1"/>
  <c r="G158" i="1" s="1"/>
  <c r="D157" i="1"/>
  <c r="H157" i="1" s="1"/>
  <c r="C157" i="1"/>
  <c r="H156" i="1"/>
  <c r="D156" i="1"/>
  <c r="C156" i="1"/>
  <c r="G156" i="1" s="1"/>
  <c r="C155" i="1"/>
  <c r="D154" i="1"/>
  <c r="H154" i="1" s="1"/>
  <c r="C154" i="1"/>
  <c r="H153" i="1"/>
  <c r="D153" i="1"/>
  <c r="C153" i="1"/>
  <c r="G153" i="1" s="1"/>
  <c r="H152" i="1"/>
  <c r="D152" i="1"/>
  <c r="C152" i="1"/>
  <c r="G152" i="1" s="1"/>
  <c r="H151" i="1"/>
  <c r="D151" i="1"/>
  <c r="C151" i="1"/>
  <c r="G151" i="1" s="1"/>
  <c r="H150" i="1"/>
  <c r="D150" i="1"/>
  <c r="C150" i="1"/>
  <c r="D149" i="1"/>
  <c r="H149" i="1" s="1"/>
  <c r="C149"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C120" i="1"/>
  <c r="D119" i="1"/>
  <c r="C119" i="1"/>
  <c r="H119" i="1" s="1"/>
  <c r="D118" i="1"/>
  <c r="C118" i="1"/>
  <c r="H118" i="1" s="1"/>
  <c r="D117" i="1"/>
  <c r="C117" i="1"/>
  <c r="D116" i="1"/>
  <c r="C116" i="1"/>
  <c r="H116" i="1" s="1"/>
  <c r="D115" i="1"/>
  <c r="C115" i="1"/>
  <c r="H115" i="1" s="1"/>
  <c r="D114" i="1"/>
  <c r="C114" i="1"/>
  <c r="H114" i="1" s="1"/>
  <c r="D113" i="1"/>
  <c r="C113" i="1"/>
  <c r="D112" i="1"/>
  <c r="C112" i="1"/>
  <c r="H112" i="1" s="1"/>
  <c r="D111" i="1"/>
  <c r="C111" i="1"/>
  <c r="D110" i="1"/>
  <c r="C110" i="1"/>
  <c r="H110" i="1" s="1"/>
  <c r="D109" i="1"/>
  <c r="C109" i="1"/>
  <c r="H109" i="1" s="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C87" i="1"/>
  <c r="D86" i="1"/>
  <c r="C86" i="1"/>
  <c r="H86" i="1" s="1"/>
  <c r="D85" i="1"/>
  <c r="C85" i="1"/>
  <c r="H85" i="1" s="1"/>
  <c r="D84" i="1"/>
  <c r="C84" i="1"/>
  <c r="H84" i="1" s="1"/>
  <c r="D83" i="1"/>
  <c r="C83" i="1"/>
  <c r="H83" i="1" s="1"/>
  <c r="D82" i="1"/>
  <c r="C82" i="1"/>
  <c r="H82" i="1" s="1"/>
  <c r="D81" i="1"/>
  <c r="C81" i="1"/>
  <c r="H81" i="1" s="1"/>
  <c r="D80" i="1"/>
  <c r="C80" i="1"/>
  <c r="H80"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C67" i="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D59" i="1"/>
  <c r="G59" i="1" s="1"/>
  <c r="C59" i="1"/>
  <c r="H59" i="1" s="1"/>
  <c r="C58" i="1"/>
  <c r="D57" i="1"/>
  <c r="G57" i="1" s="1"/>
  <c r="C57" i="1"/>
  <c r="G56" i="1"/>
  <c r="D56" i="1"/>
  <c r="C56" i="1"/>
  <c r="H56" i="1" s="1"/>
  <c r="D55" i="1"/>
  <c r="G55" i="1" s="1"/>
  <c r="C55" i="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F13" i="5" l="1"/>
  <c r="H1229" i="1"/>
  <c r="H1273" i="1"/>
  <c r="H1265" i="1"/>
  <c r="H1266" i="1"/>
  <c r="H1221" i="1"/>
  <c r="E309" i="9"/>
  <c r="B309" i="9" s="1"/>
  <c r="H1165" i="1"/>
  <c r="H1157" i="1"/>
  <c r="H1005" i="1"/>
  <c r="H997" i="1"/>
  <c r="H993" i="1"/>
  <c r="E7" i="5"/>
  <c r="D985" i="1" s="1"/>
  <c r="F129" i="6"/>
  <c r="D1409" i="1"/>
  <c r="G1409" i="1" s="1"/>
  <c r="H1358" i="1"/>
  <c r="H1349" i="1"/>
  <c r="F36" i="6"/>
  <c r="H1330" i="1"/>
  <c r="F35" i="6"/>
  <c r="E35" i="6"/>
  <c r="H1322" i="1"/>
  <c r="D1322" i="1"/>
  <c r="G1322" i="1" s="1"/>
  <c r="H1302" i="1"/>
  <c r="H1301" i="1"/>
  <c r="H1300" i="1"/>
  <c r="G1569" i="1"/>
  <c r="H1564" i="1"/>
  <c r="E300" i="9"/>
  <c r="B300" i="9" s="1"/>
  <c r="G1567" i="1"/>
  <c r="G1560" i="1"/>
  <c r="H1560" i="1"/>
  <c r="G1561" i="1"/>
  <c r="G1551" i="1"/>
  <c r="G1531" i="1"/>
  <c r="G1530" i="1"/>
  <c r="I36" i="3"/>
  <c r="G1579" i="1"/>
  <c r="H1492" i="1"/>
  <c r="G1507" i="1"/>
  <c r="G1489" i="1"/>
  <c r="G1501" i="1"/>
  <c r="G1505" i="1"/>
  <c r="H1504" i="1"/>
  <c r="G1486" i="1"/>
  <c r="H1499" i="1"/>
  <c r="G1499" i="1"/>
  <c r="H1483" i="1"/>
  <c r="G1483" i="1"/>
  <c r="D6" i="8"/>
  <c r="C1481" i="1" s="1"/>
  <c r="H753" i="1"/>
  <c r="H752" i="1"/>
  <c r="H719" i="1"/>
  <c r="H718" i="1"/>
  <c r="B220" i="9"/>
  <c r="H709" i="1"/>
  <c r="D351" i="1"/>
  <c r="G397" i="1"/>
  <c r="H364" i="1"/>
  <c r="H370" i="1"/>
  <c r="H365" i="1"/>
  <c r="H363" i="1"/>
  <c r="H362" i="1"/>
  <c r="H361" i="1"/>
  <c r="D359" i="1"/>
  <c r="G359" i="1" s="1"/>
  <c r="H360" i="1"/>
  <c r="H351" i="1"/>
  <c r="E351" i="4"/>
  <c r="D346" i="1" s="1"/>
  <c r="H346" i="1" s="1"/>
  <c r="G275" i="1"/>
  <c r="G276" i="1"/>
  <c r="G266" i="1"/>
  <c r="E263" i="4"/>
  <c r="D259" i="1" s="1"/>
  <c r="G264" i="1"/>
  <c r="G265" i="1"/>
  <c r="F268" i="4"/>
  <c r="F264" i="4"/>
  <c r="H260" i="1"/>
  <c r="G257" i="1"/>
  <c r="G255" i="1"/>
  <c r="G256" i="1"/>
  <c r="E252" i="4"/>
  <c r="H238" i="1"/>
  <c r="H236" i="1"/>
  <c r="F240" i="4"/>
  <c r="E196" i="4"/>
  <c r="D192" i="1" s="1"/>
  <c r="G206" i="1"/>
  <c r="F210" i="4"/>
  <c r="H191" i="1"/>
  <c r="H189" i="1"/>
  <c r="H187" i="1"/>
  <c r="E47" i="9"/>
  <c r="B47" i="9" s="1"/>
  <c r="F223" i="9"/>
  <c r="B223" i="9" s="1"/>
  <c r="H184" i="1"/>
  <c r="H182" i="1"/>
  <c r="H180" i="1"/>
  <c r="E43" i="9"/>
  <c r="F219" i="9"/>
  <c r="B219" i="9" s="1"/>
  <c r="H176" i="1"/>
  <c r="E163" i="4"/>
  <c r="D159" i="1" s="1"/>
  <c r="D173" i="1"/>
  <c r="G173" i="1" s="1"/>
  <c r="H169" i="1"/>
  <c r="H163" i="1"/>
  <c r="H162" i="1"/>
  <c r="H160" i="1"/>
  <c r="H161" i="1"/>
  <c r="E152" i="4"/>
  <c r="D148" i="1" s="1"/>
  <c r="G155" i="1"/>
  <c r="G157" i="1"/>
  <c r="G154" i="1"/>
  <c r="F218" i="9"/>
  <c r="B218" i="9" s="1"/>
  <c r="G150" i="1"/>
  <c r="G149" i="1"/>
  <c r="H406" i="1"/>
  <c r="E287" i="9"/>
  <c r="B287" i="9" s="1"/>
  <c r="H1241" i="1"/>
  <c r="H1142" i="1"/>
  <c r="F164" i="5"/>
  <c r="H1141" i="1"/>
  <c r="H1137" i="1"/>
  <c r="H1125" i="1"/>
  <c r="E134" i="5"/>
  <c r="D1112" i="1" s="1"/>
  <c r="G1112" i="1" s="1"/>
  <c r="H1062" i="1"/>
  <c r="H1058" i="1"/>
  <c r="H1057" i="1"/>
  <c r="H1053" i="1"/>
  <c r="E32" i="9"/>
  <c r="B32" i="9" s="1"/>
  <c r="E296" i="9"/>
  <c r="B296" i="9" s="1"/>
  <c r="E298" i="9"/>
  <c r="B298" i="9" s="1"/>
  <c r="E303" i="9"/>
  <c r="B303" i="9" s="1"/>
  <c r="C1454" i="1"/>
  <c r="G1454" i="1"/>
  <c r="H1456" i="1"/>
  <c r="G1456" i="1"/>
  <c r="I1456" i="1" s="1"/>
  <c r="E33" i="9"/>
  <c r="B33" i="9" s="1"/>
  <c r="E286" i="9"/>
  <c r="E288" i="9"/>
  <c r="B288" i="9" s="1"/>
  <c r="E293" i="9"/>
  <c r="B293" i="9" s="1"/>
  <c r="E301" i="9"/>
  <c r="B301" i="9" s="1"/>
  <c r="E22" i="7"/>
  <c r="E5" i="7" s="1"/>
  <c r="H644" i="1"/>
  <c r="H645" i="1"/>
  <c r="F652" i="4"/>
  <c r="G308" i="1"/>
  <c r="H294" i="1"/>
  <c r="G294" i="1"/>
  <c r="D295" i="1"/>
  <c r="F418" i="4"/>
  <c r="H290" i="1"/>
  <c r="H288" i="1"/>
  <c r="G146" i="1"/>
  <c r="H117" i="1"/>
  <c r="H113" i="1"/>
  <c r="H111" i="1"/>
  <c r="H108" i="1"/>
  <c r="E106" i="4"/>
  <c r="D102" i="1" s="1"/>
  <c r="H87" i="1"/>
  <c r="F91" i="4"/>
  <c r="E35" i="9"/>
  <c r="H70" i="1"/>
  <c r="G70" i="1"/>
  <c r="F74" i="4"/>
  <c r="F62" i="4"/>
  <c r="H58" i="1"/>
  <c r="H57" i="1"/>
  <c r="E27" i="9"/>
  <c r="B27" i="9" s="1"/>
  <c r="H55" i="1"/>
  <c r="F215" i="9"/>
  <c r="B215" i="9" s="1"/>
  <c r="H5" i="1"/>
  <c r="H4" i="1"/>
  <c r="G631" i="1"/>
  <c r="H405" i="1"/>
  <c r="E644" i="4"/>
  <c r="D638" i="1" s="1"/>
  <c r="H411" i="1"/>
  <c r="D412" i="1"/>
  <c r="G412" i="1" s="1"/>
  <c r="F416" i="4"/>
  <c r="E643" i="4"/>
  <c r="D637" i="1" s="1"/>
  <c r="H489" i="1"/>
  <c r="H771" i="1"/>
  <c r="G771" i="1"/>
  <c r="H774" i="1"/>
  <c r="G774" i="1"/>
  <c r="H779" i="1"/>
  <c r="G779" i="1"/>
  <c r="H782" i="1"/>
  <c r="G782" i="1"/>
  <c r="H787" i="1"/>
  <c r="G787" i="1"/>
  <c r="H806" i="1"/>
  <c r="G806" i="1"/>
  <c r="H811" i="1"/>
  <c r="G811" i="1"/>
  <c r="H814" i="1"/>
  <c r="G814" i="1"/>
  <c r="H819" i="1"/>
  <c r="G819" i="1"/>
  <c r="H822" i="1"/>
  <c r="G822" i="1"/>
  <c r="H827" i="1"/>
  <c r="G827" i="1"/>
  <c r="H838" i="1"/>
  <c r="G838" i="1"/>
  <c r="H843" i="1"/>
  <c r="G843" i="1"/>
  <c r="H854" i="1"/>
  <c r="G854" i="1"/>
  <c r="H859" i="1"/>
  <c r="G859" i="1"/>
  <c r="H862" i="1"/>
  <c r="G862" i="1"/>
  <c r="H867" i="1"/>
  <c r="G867" i="1"/>
  <c r="H870" i="1"/>
  <c r="G870" i="1"/>
  <c r="H875" i="1"/>
  <c r="G875" i="1"/>
  <c r="H878" i="1"/>
  <c r="G878" i="1"/>
  <c r="H883" i="1"/>
  <c r="G883" i="1"/>
  <c r="H886" i="1"/>
  <c r="G886" i="1"/>
  <c r="H891" i="1"/>
  <c r="G891" i="1"/>
  <c r="H915" i="1"/>
  <c r="G915" i="1"/>
  <c r="H939" i="1"/>
  <c r="G939" i="1"/>
  <c r="H966" i="1"/>
  <c r="G966" i="1"/>
  <c r="H971" i="1"/>
  <c r="G971" i="1"/>
  <c r="H974" i="1"/>
  <c r="G974" i="1"/>
  <c r="H979" i="1"/>
  <c r="G979" i="1"/>
  <c r="H1002" i="1"/>
  <c r="G1002" i="1"/>
  <c r="H1007" i="1"/>
  <c r="G1007" i="1"/>
  <c r="H1010" i="1"/>
  <c r="G1010" i="1"/>
  <c r="H1015" i="1"/>
  <c r="G1015" i="1"/>
  <c r="H1018" i="1"/>
  <c r="G1018" i="1"/>
  <c r="H1023" i="1"/>
  <c r="G1023" i="1"/>
  <c r="H1026" i="1"/>
  <c r="G1026" i="1"/>
  <c r="H1031" i="1"/>
  <c r="G1031" i="1"/>
  <c r="H1034" i="1"/>
  <c r="G1034" i="1"/>
  <c r="H1063" i="1"/>
  <c r="G1063" i="1"/>
  <c r="H1071" i="1"/>
  <c r="G1071" i="1"/>
  <c r="H1087" i="1"/>
  <c r="G1087" i="1"/>
  <c r="H1107" i="1"/>
  <c r="G1107" i="1"/>
  <c r="H1123" i="1"/>
  <c r="G1123" i="1"/>
  <c r="H1187" i="1"/>
  <c r="G1187" i="1"/>
  <c r="H1215" i="1"/>
  <c r="G1215" i="1"/>
  <c r="G1369" i="1"/>
  <c r="H1369" i="1"/>
  <c r="G1372" i="1"/>
  <c r="H1372" i="1"/>
  <c r="I1462" i="1"/>
  <c r="H1159" i="1"/>
  <c r="G1159" i="1"/>
  <c r="H1175" i="1"/>
  <c r="G1175" i="1"/>
  <c r="H1191" i="1"/>
  <c r="G1191" i="1"/>
  <c r="H1211" i="1"/>
  <c r="G1211" i="1"/>
  <c r="H1219" i="1"/>
  <c r="G1219" i="1"/>
  <c r="H1227" i="1"/>
  <c r="G1227" i="1"/>
  <c r="H1384" i="1"/>
  <c r="H1474" i="1"/>
  <c r="G1474" i="1"/>
  <c r="J1474"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60" i="1"/>
  <c r="G161" i="1"/>
  <c r="G162" i="1"/>
  <c r="G163" i="1"/>
  <c r="G164" i="1"/>
  <c r="G212" i="1"/>
  <c r="G213" i="1"/>
  <c r="G214" i="1"/>
  <c r="G215" i="1"/>
  <c r="G216" i="1"/>
  <c r="G217" i="1"/>
  <c r="G218" i="1"/>
  <c r="G219" i="1"/>
  <c r="G347" i="1"/>
  <c r="G348" i="1"/>
  <c r="G349" i="1"/>
  <c r="G350" i="1"/>
  <c r="G351" i="1"/>
  <c r="G352" i="1"/>
  <c r="G353" i="1"/>
  <c r="G354" i="1"/>
  <c r="G355" i="1"/>
  <c r="G356" i="1"/>
  <c r="G357" i="1"/>
  <c r="G479" i="1"/>
  <c r="G480" i="1"/>
  <c r="G481" i="1"/>
  <c r="G482" i="1"/>
  <c r="G483" i="1"/>
  <c r="G484" i="1"/>
  <c r="G485" i="1"/>
  <c r="G486" i="1"/>
  <c r="G487" i="1"/>
  <c r="G488"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H756" i="1"/>
  <c r="H760" i="1"/>
  <c r="H764" i="1"/>
  <c r="H768" i="1"/>
  <c r="H770" i="1"/>
  <c r="G770" i="1"/>
  <c r="H775" i="1"/>
  <c r="G775" i="1"/>
  <c r="H778" i="1"/>
  <c r="G778" i="1"/>
  <c r="H783" i="1"/>
  <c r="G783" i="1"/>
  <c r="H786" i="1"/>
  <c r="G786" i="1"/>
  <c r="H791" i="1"/>
  <c r="G791" i="1"/>
  <c r="H794" i="1"/>
  <c r="G794" i="1"/>
  <c r="H799" i="1"/>
  <c r="G799" i="1"/>
  <c r="H802" i="1"/>
  <c r="G802" i="1"/>
  <c r="H807" i="1"/>
  <c r="G807" i="1"/>
  <c r="H810" i="1"/>
  <c r="G810" i="1"/>
  <c r="H815" i="1"/>
  <c r="G815" i="1"/>
  <c r="H818" i="1"/>
  <c r="G818" i="1"/>
  <c r="H823" i="1"/>
  <c r="G823" i="1"/>
  <c r="H826" i="1"/>
  <c r="G826" i="1"/>
  <c r="H831" i="1"/>
  <c r="G831" i="1"/>
  <c r="H834" i="1"/>
  <c r="G834" i="1"/>
  <c r="H839" i="1"/>
  <c r="G839" i="1"/>
  <c r="H842" i="1"/>
  <c r="G842" i="1"/>
  <c r="H847" i="1"/>
  <c r="G847" i="1"/>
  <c r="H850" i="1"/>
  <c r="G850" i="1"/>
  <c r="H855" i="1"/>
  <c r="G855" i="1"/>
  <c r="H858" i="1"/>
  <c r="G858" i="1"/>
  <c r="H863" i="1"/>
  <c r="G863" i="1"/>
  <c r="H866" i="1"/>
  <c r="G866" i="1"/>
  <c r="H871" i="1"/>
  <c r="G871" i="1"/>
  <c r="H874" i="1"/>
  <c r="G874" i="1"/>
  <c r="H879" i="1"/>
  <c r="G879" i="1"/>
  <c r="H882" i="1"/>
  <c r="G882" i="1"/>
  <c r="H887" i="1"/>
  <c r="G887" i="1"/>
  <c r="H890" i="1"/>
  <c r="G890" i="1"/>
  <c r="H895" i="1"/>
  <c r="G895" i="1"/>
  <c r="H898" i="1"/>
  <c r="G898" i="1"/>
  <c r="H903" i="1"/>
  <c r="G903" i="1"/>
  <c r="H906" i="1"/>
  <c r="G906" i="1"/>
  <c r="H911" i="1"/>
  <c r="G911" i="1"/>
  <c r="H914" i="1"/>
  <c r="G914" i="1"/>
  <c r="H919" i="1"/>
  <c r="G919" i="1"/>
  <c r="H922" i="1"/>
  <c r="G922" i="1"/>
  <c r="H927" i="1"/>
  <c r="G927" i="1"/>
  <c r="H930" i="1"/>
  <c r="G930" i="1"/>
  <c r="H935" i="1"/>
  <c r="G935" i="1"/>
  <c r="H938" i="1"/>
  <c r="G938" i="1"/>
  <c r="H943" i="1"/>
  <c r="G943" i="1"/>
  <c r="H946" i="1"/>
  <c r="G946" i="1"/>
  <c r="H951" i="1"/>
  <c r="G951" i="1"/>
  <c r="H954" i="1"/>
  <c r="G954" i="1"/>
  <c r="H959" i="1"/>
  <c r="G959" i="1"/>
  <c r="H962" i="1"/>
  <c r="G962" i="1"/>
  <c r="H967" i="1"/>
  <c r="G967" i="1"/>
  <c r="H970" i="1"/>
  <c r="G970" i="1"/>
  <c r="H975" i="1"/>
  <c r="G975" i="1"/>
  <c r="H978" i="1"/>
  <c r="G978" i="1"/>
  <c r="H983" i="1"/>
  <c r="G983" i="1"/>
  <c r="H987" i="1"/>
  <c r="G987" i="1"/>
  <c r="H995" i="1"/>
  <c r="G995" i="1"/>
  <c r="H998" i="1"/>
  <c r="G998" i="1"/>
  <c r="H1003" i="1"/>
  <c r="G1003" i="1"/>
  <c r="H1006" i="1"/>
  <c r="G1006" i="1"/>
  <c r="H1011" i="1"/>
  <c r="G1011" i="1"/>
  <c r="H1014" i="1"/>
  <c r="G1014" i="1"/>
  <c r="H1019" i="1"/>
  <c r="G1019" i="1"/>
  <c r="H1022" i="1"/>
  <c r="G1022" i="1"/>
  <c r="H1027" i="1"/>
  <c r="G1027" i="1"/>
  <c r="H1030" i="1"/>
  <c r="G1030" i="1"/>
  <c r="H1035" i="1"/>
  <c r="G1035" i="1"/>
  <c r="H1038" i="1"/>
  <c r="G1038" i="1"/>
  <c r="H1043" i="1"/>
  <c r="G1043" i="1"/>
  <c r="H1051" i="1"/>
  <c r="G1051" i="1"/>
  <c r="H1079" i="1"/>
  <c r="G1079" i="1"/>
  <c r="H1095" i="1"/>
  <c r="G1095" i="1"/>
  <c r="H1099" i="1"/>
  <c r="G1099" i="1"/>
  <c r="H1115" i="1"/>
  <c r="G1115" i="1"/>
  <c r="H1131" i="1"/>
  <c r="G1131" i="1"/>
  <c r="H1147" i="1"/>
  <c r="G1147" i="1"/>
  <c r="H1163" i="1"/>
  <c r="G1163" i="1"/>
  <c r="H1179" i="1"/>
  <c r="G1179" i="1"/>
  <c r="H1195" i="1"/>
  <c r="G1195" i="1"/>
  <c r="H1231" i="1"/>
  <c r="G1231" i="1"/>
  <c r="H1247" i="1"/>
  <c r="G1247" i="1"/>
  <c r="H1263" i="1"/>
  <c r="G1263" i="1"/>
  <c r="G1417" i="1"/>
  <c r="H1417" i="1"/>
  <c r="G1420" i="1"/>
  <c r="H1420" i="1"/>
  <c r="G1482" i="1"/>
  <c r="H1482" i="1"/>
  <c r="G1576" i="1"/>
  <c r="H1576" i="1"/>
  <c r="F45" i="5"/>
  <c r="D12" i="5"/>
  <c r="C1056" i="1"/>
  <c r="H308" i="9"/>
  <c r="E176" i="5"/>
  <c r="D1154" i="1"/>
  <c r="G1154" i="1" s="1"/>
  <c r="F224" i="5"/>
  <c r="C1201" i="1"/>
  <c r="H790" i="1"/>
  <c r="G790" i="1"/>
  <c r="H795" i="1"/>
  <c r="G795" i="1"/>
  <c r="H798" i="1"/>
  <c r="G798" i="1"/>
  <c r="H803" i="1"/>
  <c r="G803" i="1"/>
  <c r="H830" i="1"/>
  <c r="G830" i="1"/>
  <c r="H835" i="1"/>
  <c r="G835" i="1"/>
  <c r="H846" i="1"/>
  <c r="G846" i="1"/>
  <c r="H851" i="1"/>
  <c r="G851" i="1"/>
  <c r="H894" i="1"/>
  <c r="G894" i="1"/>
  <c r="H899" i="1"/>
  <c r="G899" i="1"/>
  <c r="H902" i="1"/>
  <c r="G902" i="1"/>
  <c r="H907" i="1"/>
  <c r="G907" i="1"/>
  <c r="H910" i="1"/>
  <c r="G910" i="1"/>
  <c r="H918" i="1"/>
  <c r="G918" i="1"/>
  <c r="H923" i="1"/>
  <c r="G923" i="1"/>
  <c r="H926" i="1"/>
  <c r="G926" i="1"/>
  <c r="H931" i="1"/>
  <c r="G931" i="1"/>
  <c r="H934" i="1"/>
  <c r="G934" i="1"/>
  <c r="H942" i="1"/>
  <c r="G942" i="1"/>
  <c r="H947" i="1"/>
  <c r="G947" i="1"/>
  <c r="H950" i="1"/>
  <c r="G950" i="1"/>
  <c r="H955" i="1"/>
  <c r="G955" i="1"/>
  <c r="H958" i="1"/>
  <c r="G958" i="1"/>
  <c r="H963" i="1"/>
  <c r="G963" i="1"/>
  <c r="H982" i="1"/>
  <c r="G982" i="1"/>
  <c r="H986" i="1"/>
  <c r="G986" i="1"/>
  <c r="H991" i="1"/>
  <c r="G991" i="1"/>
  <c r="H994" i="1"/>
  <c r="G994" i="1"/>
  <c r="H999" i="1"/>
  <c r="G999" i="1"/>
  <c r="H1039" i="1"/>
  <c r="G1039" i="1"/>
  <c r="H1139" i="1"/>
  <c r="G1139" i="1"/>
  <c r="H1155" i="1"/>
  <c r="G1155" i="1"/>
  <c r="H1171" i="1"/>
  <c r="G1171" i="1"/>
  <c r="H1207" i="1"/>
  <c r="G1207" i="1"/>
  <c r="H1223" i="1"/>
  <c r="G1223" i="1"/>
  <c r="H1239" i="1"/>
  <c r="G1239" i="1"/>
  <c r="H1255" i="1"/>
  <c r="G1255" i="1"/>
  <c r="H1271" i="1"/>
  <c r="G1271" i="1"/>
  <c r="H1047" i="1"/>
  <c r="G1047" i="1"/>
  <c r="H1075" i="1"/>
  <c r="G1075" i="1"/>
  <c r="H1091" i="1"/>
  <c r="G1091" i="1"/>
  <c r="H1111" i="1"/>
  <c r="G1111" i="1"/>
  <c r="H1127" i="1"/>
  <c r="G1127" i="1"/>
  <c r="H1143" i="1"/>
  <c r="G1143" i="1"/>
  <c r="H1243" i="1"/>
  <c r="G1243" i="1"/>
  <c r="H1259" i="1"/>
  <c r="G1259" i="1"/>
  <c r="G1425" i="1"/>
  <c r="H1425" i="1"/>
  <c r="G1428" i="1"/>
  <c r="H1428" i="1"/>
  <c r="J1476" i="1"/>
  <c r="H1476" i="1"/>
  <c r="G1476" i="1"/>
  <c r="E363" i="4"/>
  <c r="D358" i="1" s="1"/>
  <c r="D378" i="1"/>
  <c r="H759" i="1"/>
  <c r="H763" i="1"/>
  <c r="H767" i="1"/>
  <c r="H1055" i="1"/>
  <c r="G1055" i="1"/>
  <c r="H1059" i="1"/>
  <c r="G1059" i="1"/>
  <c r="H1067" i="1"/>
  <c r="G1067" i="1"/>
  <c r="H1083" i="1"/>
  <c r="G1083" i="1"/>
  <c r="H1103" i="1"/>
  <c r="G1103" i="1"/>
  <c r="H1119" i="1"/>
  <c r="G1119" i="1"/>
  <c r="H1135" i="1"/>
  <c r="G1135" i="1"/>
  <c r="H1151" i="1"/>
  <c r="G1151" i="1"/>
  <c r="H1199" i="1"/>
  <c r="G1199" i="1"/>
  <c r="H1203" i="1"/>
  <c r="G1203" i="1"/>
  <c r="H1235" i="1"/>
  <c r="G1235" i="1"/>
  <c r="H1251" i="1"/>
  <c r="G1251" i="1"/>
  <c r="H1267" i="1"/>
  <c r="G1267" i="1"/>
  <c r="G1377" i="1"/>
  <c r="H1377" i="1"/>
  <c r="G1380" i="1"/>
  <c r="H1380" i="1"/>
  <c r="H1409" i="1"/>
  <c r="G1412" i="1"/>
  <c r="H1412" i="1"/>
  <c r="H1565" i="1"/>
  <c r="G1565" i="1"/>
  <c r="H1573" i="1"/>
  <c r="G1573" i="1"/>
  <c r="E124" i="4"/>
  <c r="D120" i="1" s="1"/>
  <c r="H120" i="1" s="1"/>
  <c r="D121" i="1"/>
  <c r="G1385" i="1"/>
  <c r="H1385" i="1"/>
  <c r="G1388" i="1"/>
  <c r="H1388" i="1"/>
  <c r="G1393" i="1"/>
  <c r="H1393" i="1"/>
  <c r="G1396" i="1"/>
  <c r="H1396" i="1"/>
  <c r="G1401" i="1"/>
  <c r="H1401" i="1"/>
  <c r="G1404" i="1"/>
  <c r="H1404" i="1"/>
  <c r="H1447" i="1"/>
  <c r="G1447" i="1"/>
  <c r="I1472" i="1"/>
  <c r="G1480" i="1"/>
  <c r="H1480" i="1"/>
  <c r="G1484" i="1"/>
  <c r="H1484" i="1"/>
  <c r="H1493" i="1"/>
  <c r="G1493" i="1"/>
  <c r="H1522" i="1"/>
  <c r="G1522" i="1"/>
  <c r="H1546" i="1"/>
  <c r="G1546" i="1"/>
  <c r="E82" i="4"/>
  <c r="D78" i="1" s="1"/>
  <c r="F83" i="4"/>
  <c r="F159" i="4"/>
  <c r="D152" i="4"/>
  <c r="D350" i="4"/>
  <c r="F478" i="4"/>
  <c r="D472" i="4"/>
  <c r="F626" i="4"/>
  <c r="D625" i="4"/>
  <c r="G183" i="9"/>
  <c r="E183" i="9" s="1"/>
  <c r="B183" i="9" s="1"/>
  <c r="D79" i="1"/>
  <c r="H79" i="1" s="1"/>
  <c r="D165" i="1"/>
  <c r="G165" i="1" s="1"/>
  <c r="D193" i="1"/>
  <c r="D489" i="1"/>
  <c r="G489" i="1" s="1"/>
  <c r="D523"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9" i="1"/>
  <c r="G1368" i="1"/>
  <c r="H1368" i="1"/>
  <c r="G1373" i="1"/>
  <c r="H1373" i="1"/>
  <c r="G1376" i="1"/>
  <c r="H1376" i="1"/>
  <c r="G1381" i="1"/>
  <c r="H1381" i="1"/>
  <c r="G1413" i="1"/>
  <c r="H1413" i="1"/>
  <c r="G1416" i="1"/>
  <c r="H1416" i="1"/>
  <c r="G1421" i="1"/>
  <c r="H1421" i="1"/>
  <c r="G1424" i="1"/>
  <c r="H1424" i="1"/>
  <c r="G1429" i="1"/>
  <c r="H1429" i="1"/>
  <c r="G1432" i="1"/>
  <c r="H1432" i="1"/>
  <c r="G1434" i="1"/>
  <c r="H1434" i="1"/>
  <c r="G1437" i="1"/>
  <c r="H1437" i="1"/>
  <c r="J1446" i="1"/>
  <c r="G1446" i="1"/>
  <c r="H1446" i="1"/>
  <c r="J1473" i="1"/>
  <c r="H1473" i="1"/>
  <c r="G1473" i="1"/>
  <c r="I1473" i="1" s="1"/>
  <c r="H1475" i="1"/>
  <c r="G1475" i="1"/>
  <c r="H1479" i="1"/>
  <c r="G1479" i="1"/>
  <c r="I1479" i="1" s="1"/>
  <c r="H1494" i="1"/>
  <c r="G1494" i="1"/>
  <c r="G1520" i="1"/>
  <c r="H1520" i="1"/>
  <c r="G1544" i="1"/>
  <c r="H1544" i="1"/>
  <c r="H1570" i="1"/>
  <c r="G1570" i="1"/>
  <c r="F17" i="4"/>
  <c r="G163" i="9"/>
  <c r="E163" i="9" s="1"/>
  <c r="B163" i="9" s="1"/>
  <c r="D163" i="4"/>
  <c r="F164" i="4"/>
  <c r="F219" i="4"/>
  <c r="D215" i="4"/>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8" i="1"/>
  <c r="H992" i="1"/>
  <c r="H996" i="1"/>
  <c r="H1000" i="1"/>
  <c r="H1004" i="1"/>
  <c r="H1008" i="1"/>
  <c r="H1012" i="1"/>
  <c r="H1016" i="1"/>
  <c r="H1020" i="1"/>
  <c r="H1024" i="1"/>
  <c r="H1028" i="1"/>
  <c r="H1032" i="1"/>
  <c r="H1036" i="1"/>
  <c r="H1040" i="1"/>
  <c r="G1042" i="1"/>
  <c r="H1044" i="1"/>
  <c r="H1048" i="1"/>
  <c r="G1050" i="1"/>
  <c r="H1052" i="1"/>
  <c r="G1054" i="1"/>
  <c r="G1058" i="1"/>
  <c r="H1060" i="1"/>
  <c r="G1062" i="1"/>
  <c r="H1064" i="1"/>
  <c r="G1066" i="1"/>
  <c r="H1068" i="1"/>
  <c r="G1070" i="1"/>
  <c r="H1072" i="1"/>
  <c r="G1074" i="1"/>
  <c r="H1076" i="1"/>
  <c r="G1078" i="1"/>
  <c r="H1080" i="1"/>
  <c r="G1082" i="1"/>
  <c r="H1084" i="1"/>
  <c r="G1086" i="1"/>
  <c r="H1088" i="1"/>
  <c r="G1090" i="1"/>
  <c r="H1092" i="1"/>
  <c r="G1094" i="1"/>
  <c r="G1098" i="1"/>
  <c r="H1100" i="1"/>
  <c r="G1102" i="1"/>
  <c r="H1104" i="1"/>
  <c r="G1106" i="1"/>
  <c r="H1108" i="1"/>
  <c r="G1110" i="1"/>
  <c r="H1112" i="1"/>
  <c r="G1114" i="1"/>
  <c r="H1116" i="1"/>
  <c r="G1118" i="1"/>
  <c r="H1120" i="1"/>
  <c r="G1122" i="1"/>
  <c r="G1126" i="1"/>
  <c r="H1128" i="1"/>
  <c r="G1130" i="1"/>
  <c r="H1132" i="1"/>
  <c r="G1134" i="1"/>
  <c r="H1136" i="1"/>
  <c r="G1138" i="1"/>
  <c r="H1140" i="1"/>
  <c r="G1142" i="1"/>
  <c r="H1144" i="1"/>
  <c r="G1146" i="1"/>
  <c r="H1148" i="1"/>
  <c r="G1150" i="1"/>
  <c r="H1156" i="1"/>
  <c r="G1158" i="1"/>
  <c r="H1160" i="1"/>
  <c r="G1162" i="1"/>
  <c r="H1164" i="1"/>
  <c r="G1166" i="1"/>
  <c r="H1168" i="1"/>
  <c r="G1170" i="1"/>
  <c r="H1172" i="1"/>
  <c r="G1174" i="1"/>
  <c r="H1176" i="1"/>
  <c r="G1178" i="1"/>
  <c r="H1180" i="1"/>
  <c r="G1182" i="1"/>
  <c r="H1184" i="1"/>
  <c r="G1186" i="1"/>
  <c r="H1188" i="1"/>
  <c r="G1190" i="1"/>
  <c r="H1192" i="1"/>
  <c r="G1194" i="1"/>
  <c r="H1196" i="1"/>
  <c r="G1198" i="1"/>
  <c r="H1200" i="1"/>
  <c r="G1202" i="1"/>
  <c r="H1204" i="1"/>
  <c r="G1206" i="1"/>
  <c r="H1208" i="1"/>
  <c r="G1210" i="1"/>
  <c r="H1212" i="1"/>
  <c r="H1216" i="1"/>
  <c r="G1218" i="1"/>
  <c r="H1220"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H1276" i="1"/>
  <c r="H1280" i="1"/>
  <c r="H1284" i="1"/>
  <c r="H1288" i="1"/>
  <c r="H1292" i="1"/>
  <c r="H1296" i="1"/>
  <c r="H1303" i="1"/>
  <c r="H1307" i="1"/>
  <c r="H1311" i="1"/>
  <c r="H1315" i="1"/>
  <c r="H1319" i="1"/>
  <c r="H1323" i="1"/>
  <c r="H1327" i="1"/>
  <c r="H1331" i="1"/>
  <c r="H1335" i="1"/>
  <c r="H1339" i="1"/>
  <c r="H1343" i="1"/>
  <c r="H1347" i="1"/>
  <c r="H1351" i="1"/>
  <c r="H1355" i="1"/>
  <c r="H1359" i="1"/>
  <c r="H1363" i="1"/>
  <c r="G1389" i="1"/>
  <c r="H1389" i="1"/>
  <c r="G1392" i="1"/>
  <c r="H1392" i="1"/>
  <c r="G1397" i="1"/>
  <c r="H1397" i="1"/>
  <c r="G1400" i="1"/>
  <c r="H1400" i="1"/>
  <c r="G1405" i="1"/>
  <c r="H1405" i="1"/>
  <c r="G1441" i="1"/>
  <c r="H1441" i="1"/>
  <c r="I1448" i="1"/>
  <c r="H1455" i="1"/>
  <c r="G1455" i="1"/>
  <c r="I1455" i="1" s="1"/>
  <c r="I1467" i="1"/>
  <c r="J1478" i="1"/>
  <c r="H1478" i="1"/>
  <c r="G1478" i="1"/>
  <c r="I1478" i="1" s="1"/>
  <c r="G1490" i="1"/>
  <c r="H1490" i="1"/>
  <c r="H1541" i="1"/>
  <c r="G1541" i="1"/>
  <c r="G1568" i="1"/>
  <c r="H1568" i="1"/>
  <c r="E7" i="4"/>
  <c r="F45" i="4"/>
  <c r="D44" i="4"/>
  <c r="F112" i="4"/>
  <c r="D106" i="4"/>
  <c r="F279" i="4"/>
  <c r="D263" i="4"/>
  <c r="F397" i="4"/>
  <c r="D396" i="4"/>
  <c r="F238" i="5"/>
  <c r="I24" i="3"/>
  <c r="E89" i="6"/>
  <c r="D1383" i="1" s="1"/>
  <c r="D1384" i="1"/>
  <c r="G1384" i="1" s="1"/>
  <c r="G1367" i="1"/>
  <c r="G1371" i="1"/>
  <c r="G1375" i="1"/>
  <c r="G1379" i="1"/>
  <c r="G1387" i="1"/>
  <c r="G1391" i="1"/>
  <c r="G1395" i="1"/>
  <c r="G1399" i="1"/>
  <c r="G1403" i="1"/>
  <c r="G1407" i="1"/>
  <c r="G1411" i="1"/>
  <c r="G1415" i="1"/>
  <c r="G1419" i="1"/>
  <c r="G1423" i="1"/>
  <c r="G1430" i="1"/>
  <c r="G1438" i="1"/>
  <c r="G1445" i="1"/>
  <c r="H1445" i="1"/>
  <c r="H1449" i="1"/>
  <c r="I1449" i="1" s="1"/>
  <c r="J1450" i="1"/>
  <c r="G1450" i="1"/>
  <c r="I1450" i="1" s="1"/>
  <c r="J1451" i="1"/>
  <c r="H1457" i="1"/>
  <c r="I1457" i="1" s="1"/>
  <c r="J1458" i="1"/>
  <c r="G1458" i="1"/>
  <c r="I1458" i="1" s="1"/>
  <c r="J1459" i="1"/>
  <c r="J1463" i="1"/>
  <c r="H1463" i="1"/>
  <c r="I1463" i="1" s="1"/>
  <c r="H1464" i="1"/>
  <c r="G1464" i="1"/>
  <c r="I1464" i="1" s="1"/>
  <c r="H1471" i="1"/>
  <c r="I1471" i="1" s="1"/>
  <c r="G1488" i="1"/>
  <c r="H1488" i="1"/>
  <c r="D7" i="4"/>
  <c r="G187" i="9"/>
  <c r="E187" i="9" s="1"/>
  <c r="B187" i="9" s="1"/>
  <c r="F8" i="4"/>
  <c r="E215" i="4"/>
  <c r="D211" i="1" s="1"/>
  <c r="F216" i="4"/>
  <c r="F299" i="4"/>
  <c r="D298" i="4"/>
  <c r="E420" i="4"/>
  <c r="F516" i="4"/>
  <c r="D515" i="4"/>
  <c r="G190" i="9"/>
  <c r="E190" i="9" s="1"/>
  <c r="B190" i="9" s="1"/>
  <c r="E593" i="4"/>
  <c r="D587" i="1" s="1"/>
  <c r="G143" i="9"/>
  <c r="E143" i="9" s="1"/>
  <c r="B143" i="9" s="1"/>
  <c r="F603" i="4"/>
  <c r="D593" i="4"/>
  <c r="G1366" i="1"/>
  <c r="G1370" i="1"/>
  <c r="G1374" i="1"/>
  <c r="G1378" i="1"/>
  <c r="G1382" i="1"/>
  <c r="G1386" i="1"/>
  <c r="G1390" i="1"/>
  <c r="G1394" i="1"/>
  <c r="G1398" i="1"/>
  <c r="G1402" i="1"/>
  <c r="G1406" i="1"/>
  <c r="G1410" i="1"/>
  <c r="G1414" i="1"/>
  <c r="G1418" i="1"/>
  <c r="G1422" i="1"/>
  <c r="G1426" i="1"/>
  <c r="G1433" i="1"/>
  <c r="H1433" i="1"/>
  <c r="I1442" i="1"/>
  <c r="H1461" i="1"/>
  <c r="J1467" i="1"/>
  <c r="H1467" i="1"/>
  <c r="H1468" i="1"/>
  <c r="G1468" i="1"/>
  <c r="I1468" i="1" s="1"/>
  <c r="H1485" i="1"/>
  <c r="G1485" i="1"/>
  <c r="G1496" i="1"/>
  <c r="H1496" i="1"/>
  <c r="H1578" i="1"/>
  <c r="G1578" i="1"/>
  <c r="E50" i="4"/>
  <c r="D46" i="1" s="1"/>
  <c r="F124" i="4"/>
  <c r="F134" i="4"/>
  <c r="D133" i="4"/>
  <c r="D139" i="4"/>
  <c r="F140" i="4"/>
  <c r="F197" i="4"/>
  <c r="D196" i="4"/>
  <c r="E224" i="4"/>
  <c r="D220" i="1" s="1"/>
  <c r="E298" i="4"/>
  <c r="F369" i="4"/>
  <c r="D363" i="4"/>
  <c r="F568" i="4"/>
  <c r="D567" i="4"/>
  <c r="H290" i="9"/>
  <c r="E87" i="5"/>
  <c r="D1065" i="1" s="1"/>
  <c r="F6" i="6"/>
  <c r="D5" i="6"/>
  <c r="E134" i="9"/>
  <c r="B134" i="9" s="1"/>
  <c r="B148" i="9"/>
  <c r="G161" i="9"/>
  <c r="E161" i="9" s="1"/>
  <c r="B161" i="9" s="1"/>
  <c r="F29" i="4"/>
  <c r="D50" i="4"/>
  <c r="F153" i="4"/>
  <c r="F317" i="4"/>
  <c r="D311" i="4"/>
  <c r="F422" i="4"/>
  <c r="G188" i="9"/>
  <c r="E188" i="9" s="1"/>
  <c r="B188" i="9" s="1"/>
  <c r="D421" i="4"/>
  <c r="G180" i="9"/>
  <c r="E180" i="9" s="1"/>
  <c r="B180" i="9" s="1"/>
  <c r="F463" i="4"/>
  <c r="F466" i="4"/>
  <c r="G166" i="9"/>
  <c r="F490" i="4"/>
  <c r="D484" i="4"/>
  <c r="F134" i="5"/>
  <c r="B96" i="9"/>
  <c r="B100" i="9"/>
  <c r="B104" i="9"/>
  <c r="B108" i="9"/>
  <c r="B112" i="9"/>
  <c r="B115" i="9"/>
  <c r="E141" i="9"/>
  <c r="B141" i="9" s="1"/>
  <c r="F277" i="9"/>
  <c r="G1427" i="1"/>
  <c r="G1431" i="1"/>
  <c r="G1439" i="1"/>
  <c r="I1439" i="1" s="1"/>
  <c r="J1439" i="1"/>
  <c r="G1443" i="1"/>
  <c r="I1443" i="1" s="1"/>
  <c r="J1443" i="1"/>
  <c r="H1454" i="1"/>
  <c r="H1462" i="1"/>
  <c r="J1462" i="1"/>
  <c r="H1466" i="1"/>
  <c r="I1466" i="1" s="1"/>
  <c r="J1466" i="1"/>
  <c r="H1472" i="1"/>
  <c r="J1472" i="1"/>
  <c r="H1477" i="1"/>
  <c r="I1477" i="1" s="1"/>
  <c r="J1477" i="1"/>
  <c r="F23" i="4"/>
  <c r="F125" i="4"/>
  <c r="F169" i="4"/>
  <c r="D224" i="4"/>
  <c r="F231" i="4"/>
  <c r="F300" i="4"/>
  <c r="F345" i="4"/>
  <c r="D344" i="4"/>
  <c r="D644" i="4"/>
  <c r="F417" i="4"/>
  <c r="D459" i="4"/>
  <c r="D529" i="4"/>
  <c r="F69" i="5"/>
  <c r="F79" i="5"/>
  <c r="E78" i="5"/>
  <c r="D1056" i="1" s="1"/>
  <c r="G290" i="9"/>
  <c r="E290" i="9" s="1"/>
  <c r="B290" i="9" s="1"/>
  <c r="F88" i="5"/>
  <c r="D87" i="5"/>
  <c r="H291" i="9"/>
  <c r="E291" i="9" s="1"/>
  <c r="B291" i="9" s="1"/>
  <c r="E146" i="5"/>
  <c r="E245" i="5"/>
  <c r="D1222" i="1" s="1"/>
  <c r="E114" i="6"/>
  <c r="F114" i="6" s="1"/>
  <c r="F118" i="6"/>
  <c r="G275" i="9"/>
  <c r="E275" i="9" s="1"/>
  <c r="B275" i="9" s="1"/>
  <c r="G184" i="9"/>
  <c r="E184" i="9" s="1"/>
  <c r="B184" i="9" s="1"/>
  <c r="G176" i="9"/>
  <c r="E176" i="9" s="1"/>
  <c r="B176" i="9" s="1"/>
  <c r="G172" i="9"/>
  <c r="E172" i="9" s="1"/>
  <c r="B172" i="9" s="1"/>
  <c r="G168" i="9"/>
  <c r="E168" i="9" s="1"/>
  <c r="B168" i="9" s="1"/>
  <c r="G164" i="9"/>
  <c r="E164" i="9" s="1"/>
  <c r="B164" i="9" s="1"/>
  <c r="G162" i="9"/>
  <c r="E162" i="9" s="1"/>
  <c r="B162" i="9" s="1"/>
  <c r="G171" i="9"/>
  <c r="E171" i="9" s="1"/>
  <c r="B171" i="9" s="1"/>
  <c r="G179" i="9"/>
  <c r="E179" i="9" s="1"/>
  <c r="B179" i="9" s="1"/>
  <c r="D7" i="5"/>
  <c r="D68" i="5"/>
  <c r="F119" i="5"/>
  <c r="D118" i="5"/>
  <c r="D190" i="5"/>
  <c r="D206" i="5"/>
  <c r="F239" i="5"/>
  <c r="F82" i="6"/>
  <c r="D89" i="6"/>
  <c r="B23" i="9"/>
  <c r="B31" i="9"/>
  <c r="B35" i="9"/>
  <c r="B39" i="9"/>
  <c r="B43" i="9"/>
  <c r="B51" i="9"/>
  <c r="B55" i="9"/>
  <c r="B59" i="9"/>
  <c r="B63" i="9"/>
  <c r="B67" i="9"/>
  <c r="B71" i="9"/>
  <c r="B75" i="9"/>
  <c r="B79" i="9"/>
  <c r="B83" i="9"/>
  <c r="B87" i="9"/>
  <c r="B91" i="9"/>
  <c r="B95" i="9"/>
  <c r="B99" i="9"/>
  <c r="B103" i="9"/>
  <c r="B107" i="9"/>
  <c r="B147" i="9"/>
  <c r="G308" i="9"/>
  <c r="F177" i="5"/>
  <c r="E237" i="5"/>
  <c r="F246" i="5"/>
  <c r="D245" i="5"/>
  <c r="D237" i="5" s="1"/>
  <c r="F259" i="5"/>
  <c r="D5" i="7"/>
  <c r="D49" i="8"/>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7" i="9"/>
  <c r="B117" i="9" s="1"/>
  <c r="B120" i="9"/>
  <c r="B123" i="9"/>
  <c r="E142" i="9"/>
  <c r="B142" i="9" s="1"/>
  <c r="B146" i="9"/>
  <c r="F217" i="9"/>
  <c r="B217" i="9" s="1"/>
  <c r="F233" i="9"/>
  <c r="B233" i="9" s="1"/>
  <c r="F249" i="9"/>
  <c r="B249" i="9" s="1"/>
  <c r="F265" i="9"/>
  <c r="B265" i="9" s="1"/>
  <c r="E114" i="9"/>
  <c r="B114" i="9" s="1"/>
  <c r="E122" i="9"/>
  <c r="B122" i="9" s="1"/>
  <c r="E130" i="9"/>
  <c r="B130" i="9" s="1"/>
  <c r="E138" i="9"/>
  <c r="B138" i="9" s="1"/>
  <c r="H165" i="9"/>
  <c r="E165" i="9" s="1"/>
  <c r="B165" i="9" s="1"/>
  <c r="H166" i="9"/>
  <c r="G170" i="9"/>
  <c r="E170" i="9" s="1"/>
  <c r="B170" i="9" s="1"/>
  <c r="G174" i="9"/>
  <c r="E174" i="9" s="1"/>
  <c r="B174" i="9" s="1"/>
  <c r="G178" i="9"/>
  <c r="E178" i="9" s="1"/>
  <c r="B178" i="9" s="1"/>
  <c r="G182" i="9"/>
  <c r="E182" i="9" s="1"/>
  <c r="B182" i="9" s="1"/>
  <c r="G186" i="9"/>
  <c r="E186" i="9" s="1"/>
  <c r="B186" i="9" s="1"/>
  <c r="G189" i="9"/>
  <c r="E189" i="9" s="1"/>
  <c r="B189" i="9" s="1"/>
  <c r="G192" i="9"/>
  <c r="E192" i="9" s="1"/>
  <c r="B192" i="9" s="1"/>
  <c r="F225" i="9"/>
  <c r="B225" i="9" s="1"/>
  <c r="F226" i="9"/>
  <c r="B226" i="9" s="1"/>
  <c r="B235" i="9"/>
  <c r="F241" i="9"/>
  <c r="B241" i="9" s="1"/>
  <c r="F242" i="9"/>
  <c r="B242" i="9" s="1"/>
  <c r="F257" i="9"/>
  <c r="B257" i="9" s="1"/>
  <c r="F258" i="9"/>
  <c r="B258" i="9" s="1"/>
  <c r="L213" i="9"/>
  <c r="F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1" i="9"/>
  <c r="E191" i="9" s="1"/>
  <c r="B191" i="9" s="1"/>
  <c r="I10" i="9"/>
  <c r="E150" i="9"/>
  <c r="B150" i="9" s="1"/>
  <c r="E158" i="9"/>
  <c r="B158" i="9" s="1"/>
  <c r="G169" i="9"/>
  <c r="E169" i="9" s="1"/>
  <c r="B169" i="9" s="1"/>
  <c r="G173" i="9"/>
  <c r="E173" i="9" s="1"/>
  <c r="B173" i="9" s="1"/>
  <c r="G177" i="9"/>
  <c r="E177" i="9" s="1"/>
  <c r="B177" i="9" s="1"/>
  <c r="G181" i="9"/>
  <c r="E181" i="9" s="1"/>
  <c r="B181" i="9" s="1"/>
  <c r="G185" i="9"/>
  <c r="E185" i="9" s="1"/>
  <c r="B185" i="9" s="1"/>
  <c r="F221" i="9"/>
  <c r="B221" i="9" s="1"/>
  <c r="F222" i="9"/>
  <c r="B222" i="9" s="1"/>
  <c r="B231" i="9"/>
  <c r="F237" i="9"/>
  <c r="B237" i="9" s="1"/>
  <c r="F238" i="9"/>
  <c r="B238" i="9" s="1"/>
  <c r="F253" i="9"/>
  <c r="B253" i="9" s="1"/>
  <c r="F254" i="9"/>
  <c r="B254" i="9" s="1"/>
  <c r="F269" i="9"/>
  <c r="B269" i="9" s="1"/>
  <c r="F270" i="9"/>
  <c r="B270" i="9" s="1"/>
  <c r="B286" i="9"/>
  <c r="E289" i="9"/>
  <c r="B289" i="9" s="1"/>
  <c r="B295" i="9"/>
  <c r="I20" i="3" l="1"/>
  <c r="E308" i="9"/>
  <c r="B308" i="9" s="1"/>
  <c r="H1154" i="1"/>
  <c r="I25" i="3"/>
  <c r="D1329" i="1"/>
  <c r="D42" i="8"/>
  <c r="C1517" i="1" s="1"/>
  <c r="H1481" i="1"/>
  <c r="G1481" i="1"/>
  <c r="E350" i="4"/>
  <c r="F350" i="4" s="1"/>
  <c r="H359" i="1"/>
  <c r="F351" i="4"/>
  <c r="G346" i="1"/>
  <c r="F252" i="4"/>
  <c r="D248" i="1"/>
  <c r="H173" i="1"/>
  <c r="I29" i="3"/>
  <c r="D1436" i="1"/>
  <c r="D1453" i="1"/>
  <c r="I30" i="3"/>
  <c r="H295" i="1"/>
  <c r="G295" i="1"/>
  <c r="G120" i="1"/>
  <c r="H412" i="1"/>
  <c r="G637" i="1"/>
  <c r="H637" i="1"/>
  <c r="F643" i="4"/>
  <c r="F237" i="5"/>
  <c r="H23" i="3"/>
  <c r="C1214" i="1"/>
  <c r="B213" i="9"/>
  <c r="G311" i="9"/>
  <c r="E311" i="9" s="1"/>
  <c r="B311" i="9" s="1"/>
  <c r="C1183" i="1"/>
  <c r="F206" i="5"/>
  <c r="H21" i="3"/>
  <c r="C1046" i="1"/>
  <c r="F459" i="4"/>
  <c r="C453" i="1"/>
  <c r="F484" i="4"/>
  <c r="C478" i="1"/>
  <c r="D293" i="1"/>
  <c r="D408" i="4"/>
  <c r="C345" i="1"/>
  <c r="F78" i="5"/>
  <c r="F89" i="6"/>
  <c r="C1383" i="1"/>
  <c r="G310" i="9"/>
  <c r="E310" i="9" s="1"/>
  <c r="B310" i="9" s="1"/>
  <c r="F190" i="5"/>
  <c r="C1167" i="1"/>
  <c r="H20" i="3"/>
  <c r="F7" i="5"/>
  <c r="D6" i="5"/>
  <c r="C985" i="1"/>
  <c r="F87" i="5"/>
  <c r="C1065" i="1"/>
  <c r="D176" i="5"/>
  <c r="F593" i="4"/>
  <c r="C587" i="1"/>
  <c r="E151" i="4"/>
  <c r="F106" i="4"/>
  <c r="C102" i="1"/>
  <c r="E175" i="5"/>
  <c r="D1152" i="1" s="1"/>
  <c r="I22" i="3"/>
  <c r="D1153" i="1"/>
  <c r="G316" i="9"/>
  <c r="E316" i="9" s="1"/>
  <c r="H29" i="3"/>
  <c r="C1436" i="1"/>
  <c r="I23" i="3"/>
  <c r="D1214" i="1"/>
  <c r="F118" i="5"/>
  <c r="C1096" i="1"/>
  <c r="F644" i="4"/>
  <c r="C638" i="1"/>
  <c r="E166" i="9"/>
  <c r="B166" i="9" s="1"/>
  <c r="D420" i="4"/>
  <c r="F421" i="4"/>
  <c r="C415" i="1"/>
  <c r="F311" i="4"/>
  <c r="C306" i="1"/>
  <c r="F363" i="4"/>
  <c r="C358" i="1"/>
  <c r="F196" i="4"/>
  <c r="C192" i="1"/>
  <c r="F133" i="4"/>
  <c r="C129" i="1"/>
  <c r="F515" i="4"/>
  <c r="C509" i="1"/>
  <c r="F82" i="4"/>
  <c r="F163" i="4"/>
  <c r="C159" i="1"/>
  <c r="F472" i="4"/>
  <c r="C466" i="1"/>
  <c r="G21" i="9"/>
  <c r="E21" i="9" s="1"/>
  <c r="D151" i="4"/>
  <c r="H21" i="9"/>
  <c r="F152" i="4"/>
  <c r="C148" i="1"/>
  <c r="I1447" i="1"/>
  <c r="H1201" i="1"/>
  <c r="G1201" i="1"/>
  <c r="I1474" i="1"/>
  <c r="F245" i="5"/>
  <c r="C1222" i="1"/>
  <c r="F567" i="4"/>
  <c r="C561" i="1"/>
  <c r="D414" i="1"/>
  <c r="H165" i="1"/>
  <c r="C1524" i="1"/>
  <c r="D43" i="8"/>
  <c r="K1451" i="9" s="1"/>
  <c r="I27" i="3"/>
  <c r="D1408" i="1"/>
  <c r="D345" i="1"/>
  <c r="F50" i="4"/>
  <c r="C46" i="1"/>
  <c r="F139" i="4"/>
  <c r="C135" i="1"/>
  <c r="D407" i="4"/>
  <c r="F298" i="4"/>
  <c r="C293" i="1"/>
  <c r="D6" i="4"/>
  <c r="F7" i="4"/>
  <c r="C3" i="1"/>
  <c r="F396" i="4"/>
  <c r="C391" i="1"/>
  <c r="E6" i="4"/>
  <c r="D3" i="1"/>
  <c r="I1446" i="1"/>
  <c r="E528" i="4"/>
  <c r="E635" i="4" s="1"/>
  <c r="D629" i="1" s="1"/>
  <c r="G78" i="1"/>
  <c r="H78" i="1"/>
  <c r="H121" i="1"/>
  <c r="G121" i="1"/>
  <c r="H378" i="1"/>
  <c r="G378" i="1"/>
  <c r="F12" i="5"/>
  <c r="C990" i="1"/>
  <c r="F146" i="5"/>
  <c r="D1124" i="1"/>
  <c r="F529" i="4"/>
  <c r="D528" i="4"/>
  <c r="C523" i="1"/>
  <c r="F344" i="4"/>
  <c r="C339" i="1"/>
  <c r="F224" i="4"/>
  <c r="C220" i="1"/>
  <c r="E68" i="5"/>
  <c r="G318" i="9"/>
  <c r="E318" i="9" s="1"/>
  <c r="D141" i="6"/>
  <c r="F5" i="6"/>
  <c r="H24" i="3"/>
  <c r="C1299" i="1"/>
  <c r="E141" i="6"/>
  <c r="F263" i="4"/>
  <c r="C259" i="1"/>
  <c r="F44" i="4"/>
  <c r="C40" i="1"/>
  <c r="I1441" i="1"/>
  <c r="F215" i="4"/>
  <c r="C211" i="1"/>
  <c r="G193" i="1"/>
  <c r="H193" i="1"/>
  <c r="F625" i="4"/>
  <c r="C619" i="1"/>
  <c r="I1476" i="1"/>
  <c r="H1056" i="1"/>
  <c r="G1056" i="1"/>
  <c r="G79" i="1"/>
  <c r="G1329" i="1" l="1"/>
  <c r="H1329" i="1"/>
  <c r="H19" i="9"/>
  <c r="E19" i="9" s="1"/>
  <c r="B19" i="9" s="1"/>
  <c r="I34" i="3"/>
  <c r="E408" i="4"/>
  <c r="D403" i="1" s="1"/>
  <c r="E407" i="4"/>
  <c r="D402" i="1" s="1"/>
  <c r="H248" i="1"/>
  <c r="G248" i="1"/>
  <c r="G1453" i="1"/>
  <c r="H1453" i="1"/>
  <c r="H619" i="1"/>
  <c r="G619" i="1"/>
  <c r="H211" i="1"/>
  <c r="G211" i="1"/>
  <c r="H1299" i="1"/>
  <c r="G1299" i="1"/>
  <c r="G339" i="1"/>
  <c r="H339" i="1"/>
  <c r="D412" i="4"/>
  <c r="H16" i="3"/>
  <c r="F6" i="4"/>
  <c r="C2" i="1"/>
  <c r="H345" i="1"/>
  <c r="G345" i="1"/>
  <c r="H1214" i="1"/>
  <c r="G1214" i="1"/>
  <c r="I21" i="3"/>
  <c r="D1046" i="1"/>
  <c r="G1046" i="1" s="1"/>
  <c r="E6" i="5"/>
  <c r="G285" i="9" s="1"/>
  <c r="E285" i="9" s="1"/>
  <c r="B285" i="9" s="1"/>
  <c r="G1524" i="1"/>
  <c r="H1524" i="1"/>
  <c r="G561" i="1"/>
  <c r="H561" i="1"/>
  <c r="G148" i="1"/>
  <c r="H148" i="1"/>
  <c r="H129" i="1"/>
  <c r="G129" i="1"/>
  <c r="H358" i="1"/>
  <c r="G358" i="1"/>
  <c r="H415" i="1"/>
  <c r="G415" i="1"/>
  <c r="H638" i="1"/>
  <c r="G638" i="1"/>
  <c r="G1383" i="1"/>
  <c r="H1383" i="1"/>
  <c r="H478" i="1"/>
  <c r="G478" i="1"/>
  <c r="F68" i="5"/>
  <c r="H1183" i="1"/>
  <c r="G1183" i="1"/>
  <c r="H1517" i="1"/>
  <c r="G1517" i="1"/>
  <c r="H220" i="1"/>
  <c r="G220" i="1"/>
  <c r="G523" i="1"/>
  <c r="H523" i="1"/>
  <c r="H3" i="1"/>
  <c r="G3" i="1"/>
  <c r="H46" i="1"/>
  <c r="G46" i="1"/>
  <c r="G1408" i="1"/>
  <c r="H1408" i="1"/>
  <c r="G466" i="1"/>
  <c r="H466" i="1"/>
  <c r="H102" i="1"/>
  <c r="G102" i="1"/>
  <c r="H985" i="1"/>
  <c r="G985" i="1"/>
  <c r="H1167" i="1"/>
  <c r="G1167" i="1"/>
  <c r="E317" i="9"/>
  <c r="B318" i="9"/>
  <c r="H990" i="1"/>
  <c r="G990" i="1"/>
  <c r="E636" i="4"/>
  <c r="D630" i="1" s="1"/>
  <c r="D522" i="1"/>
  <c r="G391" i="1"/>
  <c r="H391" i="1"/>
  <c r="H135" i="1"/>
  <c r="G135" i="1"/>
  <c r="C1518" i="1"/>
  <c r="H11" i="3" s="1"/>
  <c r="I35" i="3"/>
  <c r="G313" i="9"/>
  <c r="E313" i="9" s="1"/>
  <c r="D289" i="4"/>
  <c r="F151" i="4"/>
  <c r="H17" i="3"/>
  <c r="C147" i="1"/>
  <c r="H159" i="1"/>
  <c r="G159" i="1"/>
  <c r="I17" i="3"/>
  <c r="E289" i="4"/>
  <c r="D147" i="1"/>
  <c r="H1065" i="1"/>
  <c r="G1065" i="1"/>
  <c r="G259" i="1"/>
  <c r="H259" i="1"/>
  <c r="G1124" i="1"/>
  <c r="H1124" i="1"/>
  <c r="G293" i="1"/>
  <c r="H293" i="1"/>
  <c r="B21" i="9"/>
  <c r="B316" i="9"/>
  <c r="E315" i="9"/>
  <c r="I10" i="3" s="1"/>
  <c r="H587" i="1"/>
  <c r="G587" i="1"/>
  <c r="C403" i="1"/>
  <c r="H40" i="1"/>
  <c r="G40" i="1"/>
  <c r="I28" i="3"/>
  <c r="D1435" i="1"/>
  <c r="F141" i="6"/>
  <c r="C1435" i="1"/>
  <c r="H28" i="3"/>
  <c r="G314" i="9"/>
  <c r="E314" i="9" s="1"/>
  <c r="B314" i="9" s="1"/>
  <c r="D636" i="4"/>
  <c r="F528" i="4"/>
  <c r="C522" i="1"/>
  <c r="E412" i="4"/>
  <c r="I16" i="3"/>
  <c r="D2" i="1"/>
  <c r="F407" i="4"/>
  <c r="C402" i="1"/>
  <c r="H1222" i="1"/>
  <c r="G1222" i="1"/>
  <c r="G509" i="1"/>
  <c r="H509" i="1"/>
  <c r="G192" i="1"/>
  <c r="H192" i="1"/>
  <c r="G306" i="1"/>
  <c r="H306" i="1"/>
  <c r="D635" i="4"/>
  <c r="F420" i="4"/>
  <c r="C414" i="1"/>
  <c r="H1096" i="1"/>
  <c r="G1096" i="1"/>
  <c r="G1436" i="1"/>
  <c r="H1436" i="1"/>
  <c r="F176" i="5"/>
  <c r="D175" i="5"/>
  <c r="H22" i="3"/>
  <c r="C1153" i="1"/>
  <c r="C984" i="1"/>
  <c r="G453" i="1"/>
  <c r="H453" i="1"/>
  <c r="F6" i="5" l="1"/>
  <c r="H1046" i="1"/>
  <c r="F408" i="4"/>
  <c r="H1153" i="1"/>
  <c r="G1153" i="1"/>
  <c r="E639" i="4"/>
  <c r="D407" i="1"/>
  <c r="D291" i="4"/>
  <c r="F289" i="4"/>
  <c r="D413" i="4"/>
  <c r="C285" i="1"/>
  <c r="F412" i="4"/>
  <c r="D639" i="4"/>
  <c r="D414" i="4"/>
  <c r="C407" i="1"/>
  <c r="H522" i="1"/>
  <c r="G522" i="1"/>
  <c r="E291" i="4"/>
  <c r="D287" i="1" s="1"/>
  <c r="E413" i="4"/>
  <c r="E414" i="4" s="1"/>
  <c r="D409" i="1" s="1"/>
  <c r="D285" i="1"/>
  <c r="G147" i="1"/>
  <c r="H147" i="1"/>
  <c r="D290" i="4"/>
  <c r="E290" i="4"/>
  <c r="D286" i="1" s="1"/>
  <c r="G1435" i="1"/>
  <c r="H1435" i="1"/>
  <c r="N3" i="9"/>
  <c r="H278" i="9"/>
  <c r="D984" i="1"/>
  <c r="H8" i="3" s="1"/>
  <c r="G414" i="1"/>
  <c r="H414" i="1"/>
  <c r="H403" i="1"/>
  <c r="G403" i="1"/>
  <c r="E312" i="9"/>
  <c r="I11" i="3" s="1"/>
  <c r="B313" i="9"/>
  <c r="G2" i="1"/>
  <c r="H2" i="1"/>
  <c r="F175" i="5"/>
  <c r="C1152" i="1"/>
  <c r="F635" i="4"/>
  <c r="C629" i="1"/>
  <c r="G278" i="9"/>
  <c r="H402" i="1"/>
  <c r="G402" i="1"/>
  <c r="F636" i="4"/>
  <c r="C630" i="1"/>
  <c r="H1518" i="1"/>
  <c r="G1518" i="1"/>
  <c r="H9" i="3"/>
  <c r="G984" i="1" l="1"/>
  <c r="M3" i="9"/>
  <c r="H984" i="1"/>
  <c r="F639" i="4"/>
  <c r="C633" i="1"/>
  <c r="D633" i="1"/>
  <c r="H630" i="1"/>
  <c r="G630" i="1"/>
  <c r="E278" i="9"/>
  <c r="F291" i="4"/>
  <c r="C287" i="1"/>
  <c r="F414" i="4"/>
  <c r="C409" i="1"/>
  <c r="D640" i="4"/>
  <c r="D415" i="4"/>
  <c r="F413" i="4"/>
  <c r="C408" i="1"/>
  <c r="H1152" i="1"/>
  <c r="G1152" i="1"/>
  <c r="K3" i="9"/>
  <c r="I9" i="3"/>
  <c r="G629" i="1"/>
  <c r="H629" i="1"/>
  <c r="F290" i="4"/>
  <c r="C286" i="1"/>
  <c r="E640" i="4"/>
  <c r="E641" i="4" s="1"/>
  <c r="E415" i="4"/>
  <c r="D410" i="1" s="1"/>
  <c r="D408" i="1"/>
  <c r="H407" i="1"/>
  <c r="G407" i="1"/>
  <c r="G285" i="1"/>
  <c r="H285" i="1"/>
  <c r="F640" i="4" l="1"/>
  <c r="D642" i="4"/>
  <c r="C634" i="1"/>
  <c r="D641" i="4"/>
  <c r="G408" i="1"/>
  <c r="H408" i="1"/>
  <c r="H409" i="1"/>
  <c r="G409" i="1"/>
  <c r="B278" i="9"/>
  <c r="E277" i="9"/>
  <c r="I8" i="3" s="1"/>
  <c r="D635" i="1"/>
  <c r="G633" i="1"/>
  <c r="H633" i="1"/>
  <c r="H286" i="1"/>
  <c r="G286" i="1"/>
  <c r="E642" i="4"/>
  <c r="E645" i="4" s="1"/>
  <c r="D634" i="1"/>
  <c r="F415" i="4"/>
  <c r="C410" i="1"/>
  <c r="G287" i="1"/>
  <c r="H287" i="1"/>
  <c r="G410" i="1" l="1"/>
  <c r="H410" i="1"/>
  <c r="D645" i="4"/>
  <c r="F641" i="4"/>
  <c r="C635" i="1"/>
  <c r="G276" i="9"/>
  <c r="E276" i="9" s="1"/>
  <c r="B276" i="9" s="1"/>
  <c r="I18" i="3"/>
  <c r="D639" i="1"/>
  <c r="H634" i="1"/>
  <c r="G634" i="1"/>
  <c r="E646" i="4"/>
  <c r="D636" i="1"/>
  <c r="F642" i="4"/>
  <c r="D646" i="4"/>
  <c r="C636" i="1"/>
  <c r="H636" i="1" l="1"/>
  <c r="G636" i="1"/>
  <c r="I19" i="3"/>
  <c r="D640" i="1"/>
  <c r="F645" i="4"/>
  <c r="H18" i="3"/>
  <c r="C639" i="1"/>
  <c r="F646" i="4"/>
  <c r="H19" i="3"/>
  <c r="C640" i="1"/>
  <c r="G635" i="1"/>
  <c r="H635" i="1"/>
  <c r="H640" i="1" l="1"/>
  <c r="G640" i="1"/>
  <c r="G639" i="1"/>
  <c r="H639" i="1"/>
  <c r="H7" i="3"/>
  <c r="J3" i="9" l="1"/>
  <c r="M272" i="9" l="1"/>
  <c r="L272" i="9"/>
  <c r="G274" i="9"/>
  <c r="H18" i="9"/>
  <c r="H17" i="9"/>
  <c r="I11" i="9"/>
  <c r="K9" i="9"/>
  <c r="J6" i="9"/>
  <c r="G18" i="9"/>
  <c r="M15" i="9"/>
  <c r="I12" i="9"/>
  <c r="K10" i="9"/>
  <c r="J7" i="9"/>
  <c r="H274" i="9"/>
  <c r="G16" i="9"/>
  <c r="K6" i="9"/>
  <c r="L15" i="9"/>
  <c r="K5" i="9"/>
  <c r="I8" i="9"/>
  <c r="K13" i="9"/>
  <c r="I7" i="9"/>
  <c r="I17" i="9"/>
  <c r="M16" i="9"/>
  <c r="J11" i="9"/>
  <c r="J10" i="9"/>
  <c r="G17" i="9"/>
  <c r="I5" i="9"/>
  <c r="K11" i="9"/>
  <c r="H16" i="9"/>
  <c r="J9" i="9"/>
  <c r="H15" i="9"/>
  <c r="J5" i="9"/>
  <c r="I6" i="9"/>
  <c r="K12" i="9"/>
  <c r="K8" i="9"/>
  <c r="J13" i="9"/>
  <c r="K7" i="9"/>
  <c r="J12" i="9"/>
  <c r="J17" i="9"/>
  <c r="L16" i="9"/>
  <c r="J8" i="9"/>
  <c r="I13" i="9"/>
  <c r="I9" i="9"/>
  <c r="G15" i="9"/>
  <c r="E15" i="9" l="1"/>
  <c r="F16" i="9"/>
  <c r="F272" i="9"/>
  <c r="B272" i="9" s="1"/>
  <c r="E9" i="9"/>
  <c r="B9" i="9" s="1"/>
  <c r="E16" i="9"/>
  <c r="E12" i="9"/>
  <c r="B12" i="9" s="1"/>
  <c r="E274" i="9"/>
  <c r="B274" i="9" s="1"/>
  <c r="E8" i="9"/>
  <c r="B8" i="9" s="1"/>
  <c r="E13" i="9"/>
  <c r="B13" i="9" s="1"/>
  <c r="E17" i="9"/>
  <c r="B17" i="9" s="1"/>
  <c r="E11" i="9"/>
  <c r="B11" i="9" s="1"/>
  <c r="E5" i="9"/>
  <c r="E6" i="9"/>
  <c r="B6" i="9" s="1"/>
  <c r="E10" i="9"/>
  <c r="B10" i="9" s="1"/>
  <c r="E7" i="9"/>
  <c r="B7" i="9" s="1"/>
  <c r="F15" i="9"/>
  <c r="F14" i="9" s="1"/>
  <c r="E18" i="9"/>
  <c r="B18" i="9" s="1"/>
  <c r="F20" i="9" l="1"/>
  <c r="F3" i="9" s="1"/>
  <c r="B16" i="9"/>
  <c r="E20" i="9"/>
  <c r="I7" i="3" s="1"/>
  <c r="E14" i="9"/>
  <c r="E4" i="9"/>
  <c r="B5" i="9"/>
  <c r="B15" i="9"/>
  <c r="E3" i="9" l="1"/>
</calcChain>
</file>

<file path=xl/sharedStrings.xml><?xml version="1.0" encoding="utf-8"?>
<sst xmlns="http://schemas.openxmlformats.org/spreadsheetml/2006/main" count="4375" uniqueCount="3427">
  <si>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</si>
  <si>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</si>
  <si>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</si>
  <si>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</si>
  <si>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</si>
  <si>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</si>
  <si>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</si>
  <si>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</si>
  <si>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</si>
  <si>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</si>
  <si>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</si>
  <si>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</si>
  <si>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</si>
  <si>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</si>
  <si>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</si>
  <si>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</si>
  <si>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</si>
  <si>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</si>
  <si>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</si>
  <si>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</si>
  <si>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</si>
  <si>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</si>
  <si>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</si>
  <si>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</si>
  <si>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</si>
  <si>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</si>
  <si>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</si>
  <si>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</si>
  <si>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</si>
  <si>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</si>
  <si>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</si>
  <si>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DONJI MIHOLJAC</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</si>
  <si>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</si>
  <si>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</si>
  <si>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</si>
  <si>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</si>
  <si>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</si>
  <si>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</si>
  <si>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</si>
  <si>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</si>
  <si>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</si>
  <si>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</si>
  <si>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</si>
  <si>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</si>
  <si>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</si>
  <si>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</si>
  <si>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</si>
  <si>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</si>
  <si>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</si>
  <si>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35677 - GRAD DONJI MIHOLJAC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</si>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</sst>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39</xdr:row>
      <xdr:rowOff>0</xdr:rowOff>
    </xdr:from>
    <xdr:to>
      <xdr:col>9</xdr:col>
      <xdr:colOff>295275</xdr:colOff>
      <xdr:row>40</xdr:row>
      <xdr:rowOff>57150</xdr:rowOff>
    </xdr:to>
    <xdr:pic>
      <xdr:nvPicPr>
        <xdr:cNvPr id="3" name="Slika 2">
          <a:extLst>
            <a:ext uri="{FF2B5EF4-FFF2-40B4-BE49-F238E27FC236}">
              <a16:creationId xmlns:a16="http://schemas.microsoft.com/office/drawing/2014/main" id="{6811C662-FF54-B681-D3AF-DA888F987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72450" y="7629525"/>
          <a:ext cx="13811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4758192.6599999992</v>
      </c>
      <c r="D2" s="6">
        <f>'PR-RAS'!E6</f>
        <v>6205882.6200000001</v>
      </c>
      <c r="E2" s="6">
        <v>0</v>
      </c>
      <c r="F2" s="6">
        <v>0</v>
      </c>
      <c r="G2" s="7">
        <f t="shared" ref="G2:G264" si="0">(B2/1000)*(C2*1+D2*2)</f>
        <v>17169.957899999998</v>
      </c>
      <c r="H2" s="7">
        <f t="shared" ref="H2:H264" si="1">ABS(C2-ROUND(C2,0))+ABS(D2-ROUND(D2,0))</f>
        <v>0.72000000067055225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1908671.6900000002</v>
      </c>
      <c r="D3" s="1">
        <f>'PR-RAS'!E7</f>
        <v>2287133.7399999998</v>
      </c>
      <c r="E3" s="1">
        <v>0</v>
      </c>
      <c r="F3" s="1">
        <v>0</v>
      </c>
      <c r="G3" s="2">
        <f t="shared" si="0"/>
        <v>12965.878339999999</v>
      </c>
      <c r="H3" s="2">
        <f t="shared" si="1"/>
        <v>0.57000000006519258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1788522.1300000001</v>
      </c>
      <c r="D4" s="1">
        <f>'PR-RAS'!E8</f>
        <v>2141407.8899999997</v>
      </c>
      <c r="E4" s="1">
        <v>0</v>
      </c>
      <c r="F4" s="1">
        <v>0</v>
      </c>
      <c r="G4" s="2">
        <f t="shared" si="0"/>
        <v>18214.013729999999</v>
      </c>
      <c r="H4" s="2">
        <f t="shared" si="1"/>
        <v>0.24000000045634806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1972025.53</v>
      </c>
      <c r="D5" s="1">
        <f>'PR-RAS'!E9</f>
        <v>2406770.61</v>
      </c>
      <c r="E5" s="1">
        <v>0</v>
      </c>
      <c r="F5" s="1">
        <v>0</v>
      </c>
      <c r="G5" s="2">
        <f t="shared" si="0"/>
        <v>27142.267</v>
      </c>
      <c r="H5" s="2">
        <f t="shared" si="1"/>
        <v>0.86000000010244548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183503.4</v>
      </c>
      <c r="D11" s="1">
        <f>'PR-RAS'!E15</f>
        <v>265362.71999999997</v>
      </c>
      <c r="E11" s="1">
        <v>0</v>
      </c>
      <c r="F11" s="1">
        <v>0</v>
      </c>
      <c r="G11" s="2">
        <f t="shared" si="0"/>
        <v>7142.2883999999995</v>
      </c>
      <c r="H11" s="2">
        <f t="shared" si="1"/>
        <v>0.68000000002211891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116606.54</v>
      </c>
      <c r="D19" s="1">
        <f>'PR-RAS'!E23</f>
        <v>144902.60999999999</v>
      </c>
      <c r="E19" s="1">
        <v>0</v>
      </c>
      <c r="F19" s="1">
        <v>0</v>
      </c>
      <c r="G19" s="2">
        <f t="shared" si="0"/>
        <v>7315.4116799999983</v>
      </c>
      <c r="H19" s="2">
        <f t="shared" si="1"/>
        <v>0.85000000002037268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6217.31</v>
      </c>
      <c r="D20" s="1">
        <f>'PR-RAS'!E24</f>
        <v>10049.18</v>
      </c>
      <c r="E20" s="1">
        <v>0</v>
      </c>
      <c r="F20" s="1">
        <v>0</v>
      </c>
      <c r="G20" s="2">
        <f t="shared" si="0"/>
        <v>499.99773000000005</v>
      </c>
      <c r="H20" s="2">
        <f t="shared" si="1"/>
        <v>0.49000000000069122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110389.23</v>
      </c>
      <c r="D23" s="1">
        <f>'PR-RAS'!E27</f>
        <v>134853.43</v>
      </c>
      <c r="E23" s="1">
        <v>0</v>
      </c>
      <c r="F23" s="1">
        <v>0</v>
      </c>
      <c r="G23" s="2">
        <f t="shared" si="0"/>
        <v>8362.1139799999983</v>
      </c>
      <c r="H23" s="2">
        <f t="shared" si="1"/>
        <v>0.65999999998894054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3543.02</v>
      </c>
      <c r="D25" s="1">
        <f>'PR-RAS'!E29</f>
        <v>823.24</v>
      </c>
      <c r="E25" s="1">
        <v>0</v>
      </c>
      <c r="F25" s="1">
        <v>0</v>
      </c>
      <c r="G25" s="2">
        <f t="shared" si="0"/>
        <v>124.548</v>
      </c>
      <c r="H25" s="2">
        <f t="shared" si="1"/>
        <v>0.25999999999999091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3425.08</v>
      </c>
      <c r="D27" s="1">
        <f>'PR-RAS'!E31</f>
        <v>185.06</v>
      </c>
      <c r="E27" s="1">
        <v>0</v>
      </c>
      <c r="F27" s="1">
        <v>0</v>
      </c>
      <c r="G27" s="2">
        <f t="shared" si="0"/>
        <v>98.67519999999999</v>
      </c>
      <c r="H27" s="2">
        <f t="shared" si="1"/>
        <v>0.13999999999992951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117.94</v>
      </c>
      <c r="D29" s="1">
        <f>'PR-RAS'!E33</f>
        <v>638.17999999999995</v>
      </c>
      <c r="E29" s="1">
        <v>0</v>
      </c>
      <c r="F29" s="1">
        <v>0</v>
      </c>
      <c r="G29" s="2">
        <f t="shared" si="0"/>
        <v>39.040399999999998</v>
      </c>
      <c r="H29" s="2">
        <f t="shared" si="1"/>
        <v>0.23999999999995225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2242820.1800000002</v>
      </c>
      <c r="D46" s="1">
        <f>'PR-RAS'!E50</f>
        <v>3105603.03</v>
      </c>
      <c r="E46" s="1">
        <v>0</v>
      </c>
      <c r="F46" s="1">
        <v>0</v>
      </c>
      <c r="G46" s="2">
        <f t="shared" si="0"/>
        <v>380431.18079999997</v>
      </c>
      <c r="H46" s="2">
        <f t="shared" si="1"/>
        <v>0.2099999999627471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2052955.46</v>
      </c>
      <c r="D55" s="1">
        <f>'PR-RAS'!E59</f>
        <v>2153496.86</v>
      </c>
      <c r="E55" s="1">
        <v>0</v>
      </c>
      <c r="F55" s="1">
        <v>0</v>
      </c>
      <c r="G55" s="2">
        <f t="shared" si="0"/>
        <v>343437.25571999996</v>
      </c>
      <c r="H55" s="2">
        <f t="shared" si="1"/>
        <v>0.60000000009313226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1689484.26</v>
      </c>
      <c r="D56" s="1">
        <f>'PR-RAS'!E60</f>
        <v>1937393.42</v>
      </c>
      <c r="E56" s="1">
        <v>0</v>
      </c>
      <c r="F56" s="1">
        <v>0</v>
      </c>
      <c r="G56" s="2">
        <f t="shared" si="0"/>
        <v>306034.9105</v>
      </c>
      <c r="H56" s="2">
        <f t="shared" si="1"/>
        <v>0.67999999993480742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363471.2</v>
      </c>
      <c r="D57" s="1">
        <f>'PR-RAS'!E61</f>
        <v>216103.44</v>
      </c>
      <c r="E57" s="1">
        <v>0</v>
      </c>
      <c r="F57" s="1">
        <v>0</v>
      </c>
      <c r="G57" s="2">
        <f t="shared" si="0"/>
        <v>44557.972480000004</v>
      </c>
      <c r="H57" s="2">
        <f t="shared" si="1"/>
        <v>0.64000000001396984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9453</v>
      </c>
      <c r="D58" s="1">
        <f>'PR-RAS'!E62</f>
        <v>52685.530000000006</v>
      </c>
      <c r="E58" s="1">
        <v>0</v>
      </c>
      <c r="F58" s="1">
        <v>0</v>
      </c>
      <c r="G58" s="2">
        <f t="shared" si="0"/>
        <v>6544.9714200000008</v>
      </c>
      <c r="H58" s="2">
        <f t="shared" si="1"/>
        <v>0.4699999999938882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9453</v>
      </c>
      <c r="D59" s="1">
        <f>'PR-RAS'!E63</f>
        <v>16015.12</v>
      </c>
      <c r="E59" s="1">
        <v>0</v>
      </c>
      <c r="F59" s="1">
        <v>0</v>
      </c>
      <c r="G59" s="2">
        <f t="shared" si="0"/>
        <v>2406.0279200000004</v>
      </c>
      <c r="H59" s="2">
        <f t="shared" si="1"/>
        <v>0.12000000000080036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36670.410000000003</v>
      </c>
      <c r="E60" s="1">
        <v>0</v>
      </c>
      <c r="F60" s="1">
        <v>0</v>
      </c>
      <c r="G60" s="2">
        <f t="shared" si="0"/>
        <v>4327.1083800000006</v>
      </c>
      <c r="H60" s="2">
        <f t="shared" si="1"/>
        <v>0.41000000000349246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180411.72</v>
      </c>
      <c r="D70" s="1">
        <f>'PR-RAS'!E74</f>
        <v>899420.64</v>
      </c>
      <c r="E70" s="1">
        <v>0</v>
      </c>
      <c r="F70" s="1">
        <v>0</v>
      </c>
      <c r="G70" s="2">
        <f t="shared" si="0"/>
        <v>136568.45700000002</v>
      </c>
      <c r="H70" s="2">
        <f t="shared" si="1"/>
        <v>0.63999999998486601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148558.25</v>
      </c>
      <c r="D71" s="1">
        <f>'PR-RAS'!E75</f>
        <v>416535.45</v>
      </c>
      <c r="E71" s="1">
        <v>0</v>
      </c>
      <c r="F71" s="1">
        <v>0</v>
      </c>
      <c r="G71" s="2">
        <f t="shared" si="0"/>
        <v>68714.040500000003</v>
      </c>
      <c r="H71" s="2">
        <f t="shared" si="1"/>
        <v>0.70000000001164153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31853.47</v>
      </c>
      <c r="D72" s="1">
        <f>'PR-RAS'!E76</f>
        <v>482885.19</v>
      </c>
      <c r="E72" s="1">
        <v>0</v>
      </c>
      <c r="F72" s="1">
        <v>0</v>
      </c>
      <c r="G72" s="2">
        <f t="shared" si="0"/>
        <v>70831.293349999993</v>
      </c>
      <c r="H72" s="2">
        <f t="shared" si="1"/>
        <v>0.66000000000349246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274013.72000000003</v>
      </c>
      <c r="D78" s="1">
        <f>'PR-RAS'!E82</f>
        <v>438943.54000000004</v>
      </c>
      <c r="E78" s="1">
        <v>0</v>
      </c>
      <c r="F78" s="1">
        <v>0</v>
      </c>
      <c r="G78" s="2">
        <f t="shared" si="0"/>
        <v>88696.361600000004</v>
      </c>
      <c r="H78" s="2">
        <f t="shared" si="1"/>
        <v>0.73999999993247911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701.06</v>
      </c>
      <c r="D79" s="1">
        <f>'PR-RAS'!E83</f>
        <v>16565.34</v>
      </c>
      <c r="E79" s="1">
        <v>0</v>
      </c>
      <c r="F79" s="1">
        <v>0</v>
      </c>
      <c r="G79" s="2">
        <f t="shared" si="0"/>
        <v>2638.87572</v>
      </c>
      <c r="H79" s="2">
        <f t="shared" si="1"/>
        <v>0.40000000000009095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701.06</v>
      </c>
      <c r="D81" s="1">
        <f>'PR-RAS'!E85</f>
        <v>12465.55</v>
      </c>
      <c r="E81" s="1">
        <v>0</v>
      </c>
      <c r="F81" s="1">
        <v>0</v>
      </c>
      <c r="G81" s="2">
        <f t="shared" si="0"/>
        <v>2050.5727999999999</v>
      </c>
      <c r="H81" s="2">
        <f t="shared" si="1"/>
        <v>0.51000000000067303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4099.79</v>
      </c>
      <c r="E82" s="1">
        <v>0</v>
      </c>
      <c r="F82" s="1">
        <v>0</v>
      </c>
      <c r="G82" s="2">
        <f t="shared" si="0"/>
        <v>664.16597999999999</v>
      </c>
      <c r="H82" s="2">
        <f t="shared" si="1"/>
        <v>0.21000000000003638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273312.66000000003</v>
      </c>
      <c r="D87" s="1">
        <f>'PR-RAS'!E91</f>
        <v>422378.2</v>
      </c>
      <c r="E87" s="1">
        <v>0</v>
      </c>
      <c r="F87" s="1">
        <v>0</v>
      </c>
      <c r="G87" s="2">
        <f t="shared" si="0"/>
        <v>96153.939159999994</v>
      </c>
      <c r="H87" s="2">
        <f t="shared" si="1"/>
        <v>0.53999999997904524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10158.290000000001</v>
      </c>
      <c r="D88" s="1">
        <f>'PR-RAS'!E92</f>
        <v>3255.11</v>
      </c>
      <c r="E88" s="1">
        <v>0</v>
      </c>
      <c r="F88" s="1">
        <v>0</v>
      </c>
      <c r="G88" s="2">
        <f t="shared" si="0"/>
        <v>1450.1603700000001</v>
      </c>
      <c r="H88" s="2">
        <f t="shared" si="1"/>
        <v>0.40000000000100044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209158.22</v>
      </c>
      <c r="D89" s="1">
        <f>'PR-RAS'!E93</f>
        <v>363471.51</v>
      </c>
      <c r="E89" s="1">
        <v>0</v>
      </c>
      <c r="F89" s="1">
        <v>0</v>
      </c>
      <c r="G89" s="2">
        <f t="shared" si="0"/>
        <v>82376.909119999997</v>
      </c>
      <c r="H89" s="2">
        <f t="shared" si="1"/>
        <v>0.70999999999185093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53367.45</v>
      </c>
      <c r="D90" s="1">
        <f>'PR-RAS'!E94</f>
        <v>55008.58</v>
      </c>
      <c r="E90" s="1">
        <v>0</v>
      </c>
      <c r="F90" s="1">
        <v>0</v>
      </c>
      <c r="G90" s="2">
        <f t="shared" si="0"/>
        <v>14541.230289999998</v>
      </c>
      <c r="H90" s="2">
        <f t="shared" si="1"/>
        <v>0.86999999999534339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628.70000000000005</v>
      </c>
      <c r="D93" s="1">
        <f>'PR-RAS'!E97</f>
        <v>643</v>
      </c>
      <c r="E93" s="1">
        <v>0</v>
      </c>
      <c r="F93" s="1">
        <v>0</v>
      </c>
      <c r="G93" s="2">
        <f t="shared" si="0"/>
        <v>176.1524</v>
      </c>
      <c r="H93" s="2">
        <f t="shared" si="1"/>
        <v>0.29999999999995453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298177.34999999998</v>
      </c>
      <c r="D102" s="1">
        <f>'PR-RAS'!E106</f>
        <v>340094.02</v>
      </c>
      <c r="E102" s="1">
        <v>0</v>
      </c>
      <c r="F102" s="1">
        <v>0</v>
      </c>
      <c r="G102" s="2">
        <f t="shared" si="0"/>
        <v>98814.904390000011</v>
      </c>
      <c r="H102" s="2">
        <f t="shared" si="1"/>
        <v>0.36999999999534339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2182.3500000000004</v>
      </c>
      <c r="D103" s="1">
        <f>'PR-RAS'!E107</f>
        <v>1497.91</v>
      </c>
      <c r="E103" s="1">
        <v>0</v>
      </c>
      <c r="F103" s="1">
        <v>0</v>
      </c>
      <c r="G103" s="2">
        <f t="shared" si="0"/>
        <v>528.17333999999994</v>
      </c>
      <c r="H103" s="2">
        <f t="shared" si="1"/>
        <v>0.44000000000028194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5.3</v>
      </c>
      <c r="D105" s="1">
        <f>'PR-RAS'!E109</f>
        <v>272.95</v>
      </c>
      <c r="E105" s="1">
        <v>0</v>
      </c>
      <c r="F105" s="1">
        <v>0</v>
      </c>
      <c r="G105" s="2">
        <f t="shared" si="0"/>
        <v>57.324799999999989</v>
      </c>
      <c r="H105" s="2">
        <f t="shared" si="1"/>
        <v>0.35000000000001119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2177.0500000000002</v>
      </c>
      <c r="D106" s="1">
        <f>'PR-RAS'!E110</f>
        <v>1224.96</v>
      </c>
      <c r="E106" s="1">
        <v>0</v>
      </c>
      <c r="F106" s="1">
        <v>0</v>
      </c>
      <c r="G106" s="2">
        <f t="shared" si="0"/>
        <v>485.83185000000003</v>
      </c>
      <c r="H106" s="2">
        <f t="shared" si="1"/>
        <v>9.0000000000145519E-2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109753.58</v>
      </c>
      <c r="D108" s="1">
        <f>'PR-RAS'!E112</f>
        <v>86293.239999999991</v>
      </c>
      <c r="E108" s="1">
        <v>0</v>
      </c>
      <c r="F108" s="1">
        <v>0</v>
      </c>
      <c r="G108" s="2">
        <f t="shared" si="0"/>
        <v>30210.386419999999</v>
      </c>
      <c r="H108" s="2">
        <f t="shared" si="1"/>
        <v>0.65999999998894054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1216.6099999999999</v>
      </c>
      <c r="D110" s="1">
        <f>'PR-RAS'!E114</f>
        <v>1506.25</v>
      </c>
      <c r="E110" s="1">
        <v>0</v>
      </c>
      <c r="F110" s="1">
        <v>0</v>
      </c>
      <c r="G110" s="2">
        <f t="shared" si="0"/>
        <v>460.97298999999998</v>
      </c>
      <c r="H110" s="2">
        <f t="shared" si="1"/>
        <v>0.64000000000010004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26647.88</v>
      </c>
      <c r="D111" s="1">
        <f>'PR-RAS'!E115</f>
        <v>7767.06</v>
      </c>
      <c r="E111" s="1">
        <v>0</v>
      </c>
      <c r="F111" s="1">
        <v>0</v>
      </c>
      <c r="G111" s="2">
        <f t="shared" si="0"/>
        <v>4640.0200000000004</v>
      </c>
      <c r="H111" s="2">
        <f t="shared" si="1"/>
        <v>0.17999999999938154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81889.09</v>
      </c>
      <c r="D113" s="1">
        <f>'PR-RAS'!E117</f>
        <v>77019.929999999993</v>
      </c>
      <c r="E113" s="1">
        <v>0</v>
      </c>
      <c r="F113" s="1">
        <v>0</v>
      </c>
      <c r="G113" s="2">
        <f t="shared" si="0"/>
        <v>26424.042399999998</v>
      </c>
      <c r="H113" s="2">
        <f t="shared" si="1"/>
        <v>0.16000000000349246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186241.41999999998</v>
      </c>
      <c r="D116" s="1">
        <f>'PR-RAS'!E120</f>
        <v>252302.87</v>
      </c>
      <c r="E116" s="1">
        <v>0</v>
      </c>
      <c r="F116" s="1">
        <v>0</v>
      </c>
      <c r="G116" s="2">
        <f t="shared" si="0"/>
        <v>79447.4234</v>
      </c>
      <c r="H116" s="2">
        <f t="shared" si="1"/>
        <v>0.54999999998835847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22194.61</v>
      </c>
      <c r="D117" s="1">
        <f>'PR-RAS'!E121</f>
        <v>56671.94</v>
      </c>
      <c r="E117" s="1">
        <v>0</v>
      </c>
      <c r="F117" s="1">
        <v>0</v>
      </c>
      <c r="G117" s="2">
        <f t="shared" si="0"/>
        <v>15722.464840000001</v>
      </c>
      <c r="H117" s="2">
        <f t="shared" si="1"/>
        <v>0.44999999999708962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164046.81</v>
      </c>
      <c r="D118" s="1">
        <f>'PR-RAS'!E122</f>
        <v>195630.93</v>
      </c>
      <c r="E118" s="1">
        <v>0</v>
      </c>
      <c r="F118" s="1">
        <v>0</v>
      </c>
      <c r="G118" s="2">
        <f t="shared" si="0"/>
        <v>64971.114389999995</v>
      </c>
      <c r="H118" s="2">
        <f t="shared" si="1"/>
        <v>0.26000000000931323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25361.38</v>
      </c>
      <c r="D120" s="1">
        <f>'PR-RAS'!E124</f>
        <v>30755.75</v>
      </c>
      <c r="E120" s="1">
        <v>0</v>
      </c>
      <c r="F120" s="1">
        <v>0</v>
      </c>
      <c r="G120" s="2">
        <f t="shared" si="0"/>
        <v>10337.872719999999</v>
      </c>
      <c r="H120" s="2">
        <f t="shared" si="1"/>
        <v>0.63000000000101863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25361.38</v>
      </c>
      <c r="D121" s="1">
        <f>'PR-RAS'!E125</f>
        <v>30755.75</v>
      </c>
      <c r="E121" s="1">
        <v>0</v>
      </c>
      <c r="F121" s="1">
        <v>0</v>
      </c>
      <c r="G121" s="2">
        <f t="shared" si="0"/>
        <v>10424.7456</v>
      </c>
      <c r="H121" s="2">
        <f t="shared" si="1"/>
        <v>0.63000000000101863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25361.38</v>
      </c>
      <c r="D123" s="1">
        <f>'PR-RAS'!E127</f>
        <v>30755.75</v>
      </c>
      <c r="E123" s="1">
        <v>0</v>
      </c>
      <c r="F123" s="1">
        <v>0</v>
      </c>
      <c r="G123" s="2">
        <f t="shared" si="0"/>
        <v>10598.49136</v>
      </c>
      <c r="H123" s="2">
        <f t="shared" si="1"/>
        <v>0.63000000000101863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9148.34</v>
      </c>
      <c r="D135" s="1">
        <f>'PR-RAS'!E139</f>
        <v>3352.54</v>
      </c>
      <c r="E135" s="1">
        <v>0</v>
      </c>
      <c r="F135" s="1">
        <v>0</v>
      </c>
      <c r="G135" s="2">
        <f t="shared" si="0"/>
        <v>2124.3582799999999</v>
      </c>
      <c r="H135" s="2">
        <f t="shared" si="1"/>
        <v>0.8000000000001819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333.66</v>
      </c>
      <c r="D136" s="1">
        <f>'PR-RAS'!E140</f>
        <v>212.82</v>
      </c>
      <c r="E136" s="1">
        <v>0</v>
      </c>
      <c r="F136" s="1">
        <v>0</v>
      </c>
      <c r="G136" s="2">
        <f t="shared" si="0"/>
        <v>102.5055</v>
      </c>
      <c r="H136" s="2">
        <f t="shared" si="1"/>
        <v>0.51999999999998181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333.66</v>
      </c>
      <c r="D145" s="1">
        <f>'PR-RAS'!E149</f>
        <v>212.82</v>
      </c>
      <c r="E145" s="1">
        <v>0</v>
      </c>
      <c r="F145" s="1">
        <v>0</v>
      </c>
      <c r="G145" s="2">
        <f t="shared" si="0"/>
        <v>109.33919999999999</v>
      </c>
      <c r="H145" s="2">
        <f t="shared" si="1"/>
        <v>0.51999999999998181</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8814.68</v>
      </c>
      <c r="D146" s="1">
        <f>'PR-RAS'!E150</f>
        <v>3139.72</v>
      </c>
      <c r="E146" s="1">
        <v>0</v>
      </c>
      <c r="F146" s="1">
        <v>0</v>
      </c>
      <c r="G146" s="2">
        <f t="shared" si="0"/>
        <v>2188.6473999999998</v>
      </c>
      <c r="H146" s="2">
        <f t="shared" si="1"/>
        <v>0.59999999999990905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3424902.96</v>
      </c>
      <c r="D147" s="1">
        <f>'PR-RAS'!E151</f>
        <v>4124404.93</v>
      </c>
      <c r="E147" s="1">
        <v>0</v>
      </c>
      <c r="F147" s="1">
        <v>0</v>
      </c>
      <c r="G147" s="2">
        <f t="shared" si="0"/>
        <v>1704362.0717199999</v>
      </c>
      <c r="H147" s="2">
        <f t="shared" si="1"/>
        <v>0.10999999986961484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370537.79</v>
      </c>
      <c r="D148" s="1">
        <f>'PR-RAS'!E152</f>
        <v>438970.83000000007</v>
      </c>
      <c r="E148" s="1">
        <v>0</v>
      </c>
      <c r="F148" s="1">
        <v>0</v>
      </c>
      <c r="G148" s="2">
        <f t="shared" si="0"/>
        <v>183526.47915000003</v>
      </c>
      <c r="H148" s="2">
        <f t="shared" si="1"/>
        <v>0.37999999994644895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289543.82</v>
      </c>
      <c r="D149" s="1">
        <f>'PR-RAS'!E153</f>
        <v>336278.26</v>
      </c>
      <c r="E149" s="1">
        <v>0</v>
      </c>
      <c r="F149" s="1">
        <v>0</v>
      </c>
      <c r="G149" s="2">
        <f t="shared" si="0"/>
        <v>142390.85032</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289543.82</v>
      </c>
      <c r="D150" s="1">
        <f>'PR-RAS'!E154</f>
        <v>336278.26</v>
      </c>
      <c r="E150" s="1">
        <v>0</v>
      </c>
      <c r="F150" s="1">
        <v>0</v>
      </c>
      <c r="G150" s="2">
        <f t="shared" si="0"/>
        <v>143352.95066</v>
      </c>
      <c r="H150" s="2">
        <f t="shared" si="1"/>
        <v>0.44000000000232831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33219.300000000003</v>
      </c>
      <c r="D154" s="1">
        <f>'PR-RAS'!E158</f>
        <v>47206.66</v>
      </c>
      <c r="E154" s="1">
        <v>0</v>
      </c>
      <c r="F154" s="1">
        <v>0</v>
      </c>
      <c r="G154" s="2">
        <f t="shared" si="0"/>
        <v>19527.790860000001</v>
      </c>
      <c r="H154" s="2">
        <f t="shared" si="1"/>
        <v>0.63999999999941792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47774.67</v>
      </c>
      <c r="D155" s="1">
        <f>'PR-RAS'!E159</f>
        <v>55485.91</v>
      </c>
      <c r="E155" s="1">
        <v>0</v>
      </c>
      <c r="F155" s="1">
        <v>0</v>
      </c>
      <c r="G155" s="2">
        <f t="shared" si="0"/>
        <v>24446.959459999998</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47774.67</v>
      </c>
      <c r="D157" s="1">
        <f>'PR-RAS'!E161</f>
        <v>55485.91</v>
      </c>
      <c r="E157" s="1">
        <v>0</v>
      </c>
      <c r="F157" s="1">
        <v>0</v>
      </c>
      <c r="G157" s="2">
        <f t="shared" si="0"/>
        <v>24764.452439999997</v>
      </c>
      <c r="H157" s="2">
        <f t="shared" si="1"/>
        <v>0.41999999999825377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1299996.1700000002</v>
      </c>
      <c r="D159" s="1">
        <f>'PR-RAS'!E163</f>
        <v>1395666.6700000002</v>
      </c>
      <c r="E159" s="1">
        <v>0</v>
      </c>
      <c r="F159" s="1">
        <v>0</v>
      </c>
      <c r="G159" s="2">
        <f t="shared" si="0"/>
        <v>646430.06258000014</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22435.05</v>
      </c>
      <c r="D160" s="1">
        <f>'PR-RAS'!E164</f>
        <v>22212.949999999997</v>
      </c>
      <c r="E160" s="1">
        <v>0</v>
      </c>
      <c r="F160" s="1">
        <v>0</v>
      </c>
      <c r="G160" s="2">
        <f t="shared" si="0"/>
        <v>10630.89105</v>
      </c>
      <c r="H160" s="2">
        <f t="shared" si="1"/>
        <v>0.10000000000218279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1318.6</v>
      </c>
      <c r="D161" s="1">
        <f>'PR-RAS'!E165</f>
        <v>2537.7399999999998</v>
      </c>
      <c r="E161" s="1">
        <v>0</v>
      </c>
      <c r="F161" s="1">
        <v>0</v>
      </c>
      <c r="G161" s="2">
        <f t="shared" si="0"/>
        <v>1023.0528</v>
      </c>
      <c r="H161" s="2">
        <f t="shared" si="1"/>
        <v>0.66000000000030923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20493.95</v>
      </c>
      <c r="D162" s="1">
        <f>'PR-RAS'!E166</f>
        <v>19277.71</v>
      </c>
      <c r="E162" s="1">
        <v>0</v>
      </c>
      <c r="F162" s="1">
        <v>0</v>
      </c>
      <c r="G162" s="2">
        <f t="shared" si="0"/>
        <v>9506.9485699999987</v>
      </c>
      <c r="H162" s="2">
        <f t="shared" si="1"/>
        <v>0.34000000000014552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622.5</v>
      </c>
      <c r="D163" s="1">
        <f>'PR-RAS'!E167</f>
        <v>397.5</v>
      </c>
      <c r="E163" s="1">
        <v>0</v>
      </c>
      <c r="F163" s="1">
        <v>0</v>
      </c>
      <c r="G163" s="2">
        <f t="shared" si="0"/>
        <v>229.63500000000002</v>
      </c>
      <c r="H163" s="2">
        <f t="shared" si="1"/>
        <v>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117196.98999999999</v>
      </c>
      <c r="D165" s="1">
        <f>'PR-RAS'!E169</f>
        <v>115109.93000000001</v>
      </c>
      <c r="E165" s="1">
        <v>0</v>
      </c>
      <c r="F165" s="1">
        <v>0</v>
      </c>
      <c r="G165" s="2">
        <f t="shared" si="0"/>
        <v>56976.363400000002</v>
      </c>
      <c r="H165" s="2">
        <f t="shared" si="1"/>
        <v>8.000000000174623E-2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14420.86</v>
      </c>
      <c r="D166" s="1">
        <f>'PR-RAS'!E170</f>
        <v>11735.44</v>
      </c>
      <c r="E166" s="1">
        <v>0</v>
      </c>
      <c r="F166" s="1">
        <v>0</v>
      </c>
      <c r="G166" s="2">
        <f t="shared" si="0"/>
        <v>6252.1371000000008</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93096.76</v>
      </c>
      <c r="D168" s="1">
        <f>'PR-RAS'!E172</f>
        <v>93908.83</v>
      </c>
      <c r="E168" s="1">
        <v>0</v>
      </c>
      <c r="F168" s="1">
        <v>0</v>
      </c>
      <c r="G168" s="2">
        <f t="shared" si="0"/>
        <v>46912.708140000002</v>
      </c>
      <c r="H168" s="2">
        <f t="shared" si="1"/>
        <v>0.41000000000349246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9437.59</v>
      </c>
      <c r="D169" s="1">
        <f>'PR-RAS'!E173</f>
        <v>8452.18</v>
      </c>
      <c r="E169" s="1">
        <v>0</v>
      </c>
      <c r="F169" s="1">
        <v>0</v>
      </c>
      <c r="G169" s="2">
        <f t="shared" si="0"/>
        <v>4425.4476000000004</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178.2</v>
      </c>
      <c r="D170" s="1">
        <f>'PR-RAS'!E174</f>
        <v>627.54999999999995</v>
      </c>
      <c r="E170" s="1">
        <v>0</v>
      </c>
      <c r="F170" s="1">
        <v>0</v>
      </c>
      <c r="G170" s="2">
        <f t="shared" si="0"/>
        <v>242.2277</v>
      </c>
      <c r="H170" s="2">
        <f t="shared" si="1"/>
        <v>0.65000000000003411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63.58</v>
      </c>
      <c r="D172" s="1">
        <f>'PR-RAS'!E176</f>
        <v>385.93</v>
      </c>
      <c r="E172" s="1">
        <v>0</v>
      </c>
      <c r="F172" s="1">
        <v>0</v>
      </c>
      <c r="G172" s="2">
        <f t="shared" si="0"/>
        <v>142.86024000000003</v>
      </c>
      <c r="H172" s="2">
        <f t="shared" si="1"/>
        <v>0.48999999999999488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985179.66000000015</v>
      </c>
      <c r="D173" s="1">
        <f>'PR-RAS'!E177</f>
        <v>1039038.1100000001</v>
      </c>
      <c r="E173" s="1">
        <v>0</v>
      </c>
      <c r="F173" s="1">
        <v>0</v>
      </c>
      <c r="G173" s="2">
        <f t="shared" si="0"/>
        <v>526880.01136</v>
      </c>
      <c r="H173" s="2">
        <f t="shared" si="1"/>
        <v>0.44999999995343387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17479.82</v>
      </c>
      <c r="D174" s="1">
        <f>'PR-RAS'!E178</f>
        <v>16213.59</v>
      </c>
      <c r="E174" s="1">
        <v>0</v>
      </c>
      <c r="F174" s="1">
        <v>0</v>
      </c>
      <c r="G174" s="2">
        <f t="shared" si="0"/>
        <v>8633.9110000000001</v>
      </c>
      <c r="H174" s="2">
        <f t="shared" si="1"/>
        <v>0.59000000000014552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343849.32</v>
      </c>
      <c r="D175" s="1">
        <f>'PR-RAS'!E179</f>
        <v>477827.26</v>
      </c>
      <c r="E175" s="1">
        <v>0</v>
      </c>
      <c r="F175" s="1">
        <v>0</v>
      </c>
      <c r="G175" s="2">
        <f t="shared" si="0"/>
        <v>226113.66816</v>
      </c>
      <c r="H175" s="2">
        <f t="shared" si="1"/>
        <v>0.58000000001629815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39164.39</v>
      </c>
      <c r="D176" s="1">
        <f>'PR-RAS'!E180</f>
        <v>36177.379999999997</v>
      </c>
      <c r="E176" s="1">
        <v>0</v>
      </c>
      <c r="F176" s="1">
        <v>0</v>
      </c>
      <c r="G176" s="2">
        <f t="shared" si="0"/>
        <v>19515.851249999996</v>
      </c>
      <c r="H176" s="2">
        <f t="shared" si="1"/>
        <v>0.76999999999679858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200081.39</v>
      </c>
      <c r="D177" s="1">
        <f>'PR-RAS'!E181</f>
        <v>157506.04999999999</v>
      </c>
      <c r="E177" s="1">
        <v>0</v>
      </c>
      <c r="F177" s="1">
        <v>0</v>
      </c>
      <c r="G177" s="2">
        <f t="shared" si="0"/>
        <v>90656.454239999992</v>
      </c>
      <c r="H177" s="2">
        <f t="shared" si="1"/>
        <v>0.44000000000232831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3404.32</v>
      </c>
      <c r="E179" s="1">
        <v>0</v>
      </c>
      <c r="F179" s="1">
        <v>0</v>
      </c>
      <c r="G179" s="2">
        <f t="shared" si="0"/>
        <v>1211.9379200000001</v>
      </c>
      <c r="H179" s="2">
        <f t="shared" si="1"/>
        <v>0.32000000000016371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37833.94</v>
      </c>
      <c r="D180" s="1">
        <f>'PR-RAS'!E184</f>
        <v>53607.66</v>
      </c>
      <c r="E180" s="1">
        <v>0</v>
      </c>
      <c r="F180" s="1">
        <v>0</v>
      </c>
      <c r="G180" s="2">
        <f t="shared" si="0"/>
        <v>25963.81754</v>
      </c>
      <c r="H180" s="2">
        <f t="shared" si="1"/>
        <v>0.39999999999417923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13960.76</v>
      </c>
      <c r="D181" s="1">
        <f>'PR-RAS'!E185</f>
        <v>21705.26</v>
      </c>
      <c r="E181" s="1">
        <v>0</v>
      </c>
      <c r="F181" s="1">
        <v>0</v>
      </c>
      <c r="G181" s="2">
        <f t="shared" si="0"/>
        <v>10326.830399999999</v>
      </c>
      <c r="H181" s="2">
        <f t="shared" si="1"/>
        <v>0.49999999999818101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332810.03999999998</v>
      </c>
      <c r="D182" s="1">
        <f>'PR-RAS'!E186</f>
        <v>272596.59000000003</v>
      </c>
      <c r="E182" s="1">
        <v>0</v>
      </c>
      <c r="F182" s="1">
        <v>0</v>
      </c>
      <c r="G182" s="2">
        <f t="shared" si="0"/>
        <v>158918.58281999998</v>
      </c>
      <c r="H182" s="2">
        <f t="shared" si="1"/>
        <v>0.44999999995343387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175184.47</v>
      </c>
      <c r="D184" s="1">
        <f>'PR-RAS'!E188</f>
        <v>219305.68</v>
      </c>
      <c r="E184" s="1">
        <v>0</v>
      </c>
      <c r="F184" s="1">
        <v>0</v>
      </c>
      <c r="G184" s="2">
        <f t="shared" si="0"/>
        <v>112324.63688999999</v>
      </c>
      <c r="H184" s="2">
        <f t="shared" si="1"/>
        <v>0.79000000000814907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12808.14</v>
      </c>
      <c r="D185" s="1">
        <f>'PR-RAS'!E189</f>
        <v>12339.81</v>
      </c>
      <c r="E185" s="1">
        <v>0</v>
      </c>
      <c r="F185" s="1">
        <v>0</v>
      </c>
      <c r="G185" s="2">
        <f t="shared" si="0"/>
        <v>6897.7478399999991</v>
      </c>
      <c r="H185" s="2">
        <f t="shared" si="1"/>
        <v>0.32999999999992724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12510.63</v>
      </c>
      <c r="D186" s="1">
        <f>'PR-RAS'!E190</f>
        <v>13879.01</v>
      </c>
      <c r="E186" s="1">
        <v>0</v>
      </c>
      <c r="F186" s="1">
        <v>0</v>
      </c>
      <c r="G186" s="2">
        <f t="shared" si="0"/>
        <v>7449.7002499999999</v>
      </c>
      <c r="H186" s="2">
        <f t="shared" si="1"/>
        <v>0.38000000000101863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7478.54</v>
      </c>
      <c r="D187" s="1">
        <f>'PR-RAS'!E191</f>
        <v>7211.08</v>
      </c>
      <c r="E187" s="1">
        <v>0</v>
      </c>
      <c r="F187" s="1">
        <v>0</v>
      </c>
      <c r="G187" s="2">
        <f t="shared" si="0"/>
        <v>4073.5302000000001</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2479.17</v>
      </c>
      <c r="D188" s="1">
        <f>'PR-RAS'!E192</f>
        <v>1605.9</v>
      </c>
      <c r="E188" s="1">
        <v>0</v>
      </c>
      <c r="F188" s="1">
        <v>0</v>
      </c>
      <c r="G188" s="2">
        <f t="shared" si="0"/>
        <v>1064.2113899999999</v>
      </c>
      <c r="H188" s="2">
        <f t="shared" si="1"/>
        <v>0.26999999999998181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21768.52</v>
      </c>
      <c r="D189" s="1">
        <f>'PR-RAS'!E193</f>
        <v>18009.39</v>
      </c>
      <c r="E189" s="1">
        <v>0</v>
      </c>
      <c r="F189" s="1">
        <v>0</v>
      </c>
      <c r="G189" s="2">
        <f t="shared" si="0"/>
        <v>10864.012400000001</v>
      </c>
      <c r="H189" s="2">
        <f t="shared" si="1"/>
        <v>0.86999999999898137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507.39</v>
      </c>
      <c r="D190" s="1">
        <f>'PR-RAS'!E194</f>
        <v>1878.58</v>
      </c>
      <c r="E190" s="1">
        <v>0</v>
      </c>
      <c r="F190" s="1">
        <v>0</v>
      </c>
      <c r="G190" s="2">
        <f t="shared" si="0"/>
        <v>805.99995000000001</v>
      </c>
      <c r="H190" s="2">
        <f t="shared" si="1"/>
        <v>0.81000000000005912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117632.08</v>
      </c>
      <c r="D191" s="1">
        <f>'PR-RAS'!E195</f>
        <v>164381.91</v>
      </c>
      <c r="E191" s="1">
        <v>0</v>
      </c>
      <c r="F191" s="1">
        <v>0</v>
      </c>
      <c r="G191" s="2">
        <f t="shared" si="0"/>
        <v>84815.221000000005</v>
      </c>
      <c r="H191" s="2">
        <f t="shared" si="1"/>
        <v>0.16999999999825377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6701.68</v>
      </c>
      <c r="D192" s="1">
        <f>'PR-RAS'!E196</f>
        <v>7367.48</v>
      </c>
      <c r="E192" s="1">
        <v>0</v>
      </c>
      <c r="F192" s="1">
        <v>0</v>
      </c>
      <c r="G192" s="2">
        <f t="shared" si="0"/>
        <v>4094.39824</v>
      </c>
      <c r="H192" s="2">
        <f t="shared" si="1"/>
        <v>0.7999999999992724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6701.68</v>
      </c>
      <c r="D206" s="1">
        <f>'PR-RAS'!E210</f>
        <v>7367.48</v>
      </c>
      <c r="E206" s="1">
        <v>0</v>
      </c>
      <c r="F206" s="1">
        <v>0</v>
      </c>
      <c r="G206" s="2">
        <f t="shared" si="0"/>
        <v>4394.5111999999999</v>
      </c>
      <c r="H206" s="2">
        <f t="shared" si="1"/>
        <v>0.7999999999992724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6695.04</v>
      </c>
      <c r="D207" s="1">
        <f>'PR-RAS'!E211</f>
        <v>7347.91</v>
      </c>
      <c r="E207" s="1">
        <v>0</v>
      </c>
      <c r="F207" s="1">
        <v>0</v>
      </c>
      <c r="G207" s="2">
        <f t="shared" si="0"/>
        <v>4406.5171600000003</v>
      </c>
      <c r="H207" s="2">
        <f t="shared" si="1"/>
        <v>0.13000000000010914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6.64</v>
      </c>
      <c r="D209" s="1">
        <f>'PR-RAS'!E213</f>
        <v>19.57</v>
      </c>
      <c r="E209" s="1">
        <v>0</v>
      </c>
      <c r="F209" s="1">
        <v>0</v>
      </c>
      <c r="G209" s="2">
        <f t="shared" si="0"/>
        <v>9.52224</v>
      </c>
      <c r="H209" s="2">
        <f t="shared" si="1"/>
        <v>0.79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136258.44</v>
      </c>
      <c r="D211" s="1">
        <f>'PR-RAS'!E215</f>
        <v>179582.15</v>
      </c>
      <c r="E211" s="1">
        <v>0</v>
      </c>
      <c r="F211" s="1">
        <v>0</v>
      </c>
      <c r="G211" s="2">
        <f t="shared" si="0"/>
        <v>104038.7754</v>
      </c>
      <c r="H211" s="2">
        <f t="shared" si="1"/>
        <v>0.58999999999650754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26544.6</v>
      </c>
      <c r="D212" s="1">
        <f>'PR-RAS'!E216</f>
        <v>54855.96</v>
      </c>
      <c r="E212" s="1">
        <v>0</v>
      </c>
      <c r="F212" s="1">
        <v>0</v>
      </c>
      <c r="G212" s="2">
        <f t="shared" si="0"/>
        <v>28750.125719999996</v>
      </c>
      <c r="H212" s="2">
        <f t="shared" si="1"/>
        <v>0.44000000000232831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26544.6</v>
      </c>
      <c r="D214" s="1">
        <f>'PR-RAS'!E218</f>
        <v>54855.96</v>
      </c>
      <c r="E214" s="1">
        <v>0</v>
      </c>
      <c r="F214" s="1">
        <v>0</v>
      </c>
      <c r="G214" s="2">
        <f t="shared" si="0"/>
        <v>29022.638759999998</v>
      </c>
      <c r="H214" s="2">
        <f t="shared" si="1"/>
        <v>0.44000000000232831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109713.84</v>
      </c>
      <c r="D215" s="1">
        <f>'PR-RAS'!E219</f>
        <v>124726.19</v>
      </c>
      <c r="E215" s="1">
        <v>0</v>
      </c>
      <c r="F215" s="1">
        <v>0</v>
      </c>
      <c r="G215" s="2">
        <f t="shared" si="0"/>
        <v>76861.571079999994</v>
      </c>
      <c r="H215" s="2">
        <f t="shared" si="1"/>
        <v>0.35000000000582077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109713.84</v>
      </c>
      <c r="D218" s="1">
        <f>'PR-RAS'!E222</f>
        <v>124726.19</v>
      </c>
      <c r="E218" s="1">
        <v>0</v>
      </c>
      <c r="F218" s="1">
        <v>0</v>
      </c>
      <c r="G218" s="2">
        <f t="shared" si="0"/>
        <v>77939.069739999992</v>
      </c>
      <c r="H218" s="2">
        <f t="shared" si="1"/>
        <v>0.35000000000582077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648480.96</v>
      </c>
      <c r="D220" s="1">
        <f>'PR-RAS'!E224</f>
        <v>934341.28</v>
      </c>
      <c r="E220" s="1">
        <v>0</v>
      </c>
      <c r="F220" s="1">
        <v>0</v>
      </c>
      <c r="G220" s="2">
        <f t="shared" si="0"/>
        <v>551258.81088</v>
      </c>
      <c r="H220" s="2">
        <f t="shared" si="1"/>
        <v>0.32000000006519258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648480.96</v>
      </c>
      <c r="D236" s="1">
        <f>'PR-RAS'!E240</f>
        <v>934341.28</v>
      </c>
      <c r="E236" s="1">
        <v>0</v>
      </c>
      <c r="F236" s="1">
        <v>0</v>
      </c>
      <c r="G236" s="2">
        <f t="shared" si="0"/>
        <v>591533.42719999992</v>
      </c>
      <c r="H236" s="2">
        <f t="shared" si="1"/>
        <v>0.32000000006519258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627512.35</v>
      </c>
      <c r="D237" s="1">
        <f>'PR-RAS'!E241</f>
        <v>908779.77</v>
      </c>
      <c r="E237" s="1">
        <v>0</v>
      </c>
      <c r="F237" s="1">
        <v>0</v>
      </c>
      <c r="G237" s="2">
        <f t="shared" si="0"/>
        <v>577036.96603999997</v>
      </c>
      <c r="H237" s="2">
        <f t="shared" si="1"/>
        <v>0.57999999995809048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20968.61</v>
      </c>
      <c r="D238" s="1">
        <f>'PR-RAS'!E242</f>
        <v>25561.51</v>
      </c>
      <c r="E238" s="1">
        <v>0</v>
      </c>
      <c r="F238" s="1">
        <v>0</v>
      </c>
      <c r="G238" s="2">
        <f t="shared" si="0"/>
        <v>17085.71631</v>
      </c>
      <c r="H238" s="2">
        <f t="shared" si="1"/>
        <v>0.88000000000101863</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232144.4</v>
      </c>
      <c r="D248" s="1">
        <f>'PR-RAS'!E252</f>
        <v>246929.53999999998</v>
      </c>
      <c r="E248" s="1">
        <v>0</v>
      </c>
      <c r="F248" s="1">
        <v>0</v>
      </c>
      <c r="G248" s="2">
        <f t="shared" si="0"/>
        <v>179322.85955999998</v>
      </c>
      <c r="H248" s="2">
        <f t="shared" si="1"/>
        <v>0.86000000001513399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232144.4</v>
      </c>
      <c r="D255" s="1">
        <f>'PR-RAS'!E259</f>
        <v>246929.53999999998</v>
      </c>
      <c r="E255" s="1">
        <v>0</v>
      </c>
      <c r="F255" s="1">
        <v>0</v>
      </c>
      <c r="G255" s="2">
        <f t="shared" si="0"/>
        <v>184404.88391999999</v>
      </c>
      <c r="H255" s="2">
        <f t="shared" si="1"/>
        <v>0.86000000001513399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183267.03</v>
      </c>
      <c r="D256" s="1">
        <f>'PR-RAS'!E260</f>
        <v>201472.84</v>
      </c>
      <c r="E256" s="1">
        <v>0</v>
      </c>
      <c r="F256" s="1">
        <v>0</v>
      </c>
      <c r="G256" s="2">
        <f t="shared" si="0"/>
        <v>149484.24104999998</v>
      </c>
      <c r="H256" s="2">
        <f t="shared" si="1"/>
        <v>0.19000000000232831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48877.37</v>
      </c>
      <c r="D257" s="1">
        <f>'PR-RAS'!E261</f>
        <v>45456.7</v>
      </c>
      <c r="E257" s="1">
        <v>0</v>
      </c>
      <c r="F257" s="1">
        <v>0</v>
      </c>
      <c r="G257" s="2">
        <f t="shared" si="0"/>
        <v>35786.437119999995</v>
      </c>
      <c r="H257" s="2">
        <f t="shared" si="1"/>
        <v>0.67000000000552973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730783.52</v>
      </c>
      <c r="D259" s="1">
        <f>'PR-RAS'!E263</f>
        <v>921546.98</v>
      </c>
      <c r="E259" s="1">
        <v>0</v>
      </c>
      <c r="F259" s="1">
        <v>0</v>
      </c>
      <c r="G259" s="2">
        <f t="shared" si="0"/>
        <v>664060.38983999996</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637869.58000000007</v>
      </c>
      <c r="D260" s="1">
        <f>'PR-RAS'!E264</f>
        <v>748669.75</v>
      </c>
      <c r="E260" s="1">
        <v>0</v>
      </c>
      <c r="F260" s="1">
        <v>0</v>
      </c>
      <c r="G260" s="2">
        <f t="shared" si="0"/>
        <v>553019.15172000008</v>
      </c>
      <c r="H260" s="2">
        <f t="shared" si="1"/>
        <v>0.66999999992549419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454070.21</v>
      </c>
      <c r="D261" s="1">
        <f>'PR-RAS'!E265</f>
        <v>478955.54</v>
      </c>
      <c r="E261" s="1">
        <v>0</v>
      </c>
      <c r="F261" s="1">
        <v>0</v>
      </c>
      <c r="G261" s="2">
        <f t="shared" si="0"/>
        <v>367115.13540000003</v>
      </c>
      <c r="H261" s="2">
        <f t="shared" si="1"/>
        <v>0.67000000004190952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183799.37</v>
      </c>
      <c r="D263" s="1">
        <f>'PR-RAS'!E267</f>
        <v>269714.21000000002</v>
      </c>
      <c r="E263" s="1">
        <v>0</v>
      </c>
      <c r="F263" s="1">
        <v>0</v>
      </c>
      <c r="G263" s="2">
        <f t="shared" si="0"/>
        <v>189485.68098</v>
      </c>
      <c r="H263" s="2">
        <f t="shared" si="1"/>
        <v>0.58000000001629815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92913.94</v>
      </c>
      <c r="D264" s="1">
        <f>'PR-RAS'!E268</f>
        <v>122823.73</v>
      </c>
      <c r="E264" s="1">
        <v>0</v>
      </c>
      <c r="F264" s="1">
        <v>0</v>
      </c>
      <c r="G264" s="2">
        <f t="shared" si="0"/>
        <v>89041.648200000011</v>
      </c>
      <c r="H264" s="2">
        <f t="shared" si="1"/>
        <v>0.33000000000174623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31000</v>
      </c>
      <c r="E265" s="1">
        <v>0</v>
      </c>
      <c r="F265" s="1">
        <v>0</v>
      </c>
      <c r="G265" s="2">
        <f t="shared" ref="G265:G521" si="8">(B265/1000)*(C265*1+D265*2)</f>
        <v>16368</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92913.94</v>
      </c>
      <c r="D266" s="1">
        <f>'PR-RAS'!E270</f>
        <v>91823.73</v>
      </c>
      <c r="E266" s="1">
        <v>0</v>
      </c>
      <c r="F266" s="1">
        <v>0</v>
      </c>
      <c r="G266" s="2">
        <f t="shared" si="8"/>
        <v>73288.771000000008</v>
      </c>
      <c r="H266" s="2">
        <f t="shared" si="9"/>
        <v>0.33000000000174623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50053.5</v>
      </c>
      <c r="E275" s="1">
        <v>0</v>
      </c>
      <c r="F275" s="1">
        <v>0</v>
      </c>
      <c r="G275" s="2">
        <f t="shared" si="8"/>
        <v>27429.318000000003</v>
      </c>
      <c r="H275" s="2">
        <f t="shared" si="9"/>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50053.5</v>
      </c>
      <c r="E276" s="1">
        <v>0</v>
      </c>
      <c r="F276" s="1">
        <v>0</v>
      </c>
      <c r="G276" s="2">
        <f t="shared" si="8"/>
        <v>27529.425000000003</v>
      </c>
      <c r="H276" s="2">
        <f t="shared" si="9"/>
        <v>0.5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3424902.96</v>
      </c>
      <c r="D285" s="1">
        <f>'PR-RAS'!E289</f>
        <v>4124404.93</v>
      </c>
      <c r="E285" s="1">
        <v>0</v>
      </c>
      <c r="F285" s="1">
        <v>0</v>
      </c>
      <c r="G285" s="2">
        <f t="shared" si="8"/>
        <v>3315334.4408799997</v>
      </c>
      <c r="H285" s="2">
        <f t="shared" si="9"/>
        <v>0.10999999986961484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1333289.6999999993</v>
      </c>
      <c r="D286" s="1">
        <f>'PR-RAS'!E290</f>
        <v>2081477.69</v>
      </c>
      <c r="E286" s="1">
        <v>0</v>
      </c>
      <c r="F286" s="1">
        <v>0</v>
      </c>
      <c r="G286" s="2">
        <f t="shared" si="8"/>
        <v>1566429.8477999996</v>
      </c>
      <c r="H286" s="2">
        <f t="shared" si="9"/>
        <v>0.61000000080093741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558630.49</v>
      </c>
      <c r="D288" s="1">
        <f>'PR-RAS'!E292</f>
        <v>1170332.53</v>
      </c>
      <c r="E288" s="1">
        <v>0</v>
      </c>
      <c r="F288" s="1">
        <v>0</v>
      </c>
      <c r="G288" s="2">
        <f t="shared" si="8"/>
        <v>832097.82284999988</v>
      </c>
      <c r="H288" s="2">
        <f t="shared" si="9"/>
        <v>0.9599999999627471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2255565.35</v>
      </c>
      <c r="D290" s="1">
        <f>'PR-RAS'!E294</f>
        <v>3264088.48</v>
      </c>
      <c r="E290" s="1">
        <v>0</v>
      </c>
      <c r="F290" s="1">
        <v>0</v>
      </c>
      <c r="G290" s="2">
        <f t="shared" si="8"/>
        <v>2538501.5275900001</v>
      </c>
      <c r="H290" s="2">
        <f t="shared" si="9"/>
        <v>0.83000000007450581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78756.649999999994</v>
      </c>
      <c r="D293" s="1">
        <f>'PR-RAS'!E298</f>
        <v>100743.92</v>
      </c>
      <c r="E293" s="1">
        <v>0</v>
      </c>
      <c r="F293" s="1">
        <v>0</v>
      </c>
      <c r="G293" s="2">
        <f t="shared" si="8"/>
        <v>81831.391079999987</v>
      </c>
      <c r="H293" s="2">
        <f t="shared" si="9"/>
        <v>0.430000000007567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77437.259999999995</v>
      </c>
      <c r="D294" s="1">
        <f>'PR-RAS'!E299</f>
        <v>100627.14</v>
      </c>
      <c r="E294" s="1">
        <v>0</v>
      </c>
      <c r="F294" s="1">
        <v>0</v>
      </c>
      <c r="G294" s="2">
        <f t="shared" si="8"/>
        <v>81656.621219999986</v>
      </c>
      <c r="H294" s="2">
        <f t="shared" si="9"/>
        <v>0.39999999999417923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77437.259999999995</v>
      </c>
      <c r="D295" s="1">
        <f>'PR-RAS'!E300</f>
        <v>100627.14</v>
      </c>
      <c r="E295" s="1">
        <v>0</v>
      </c>
      <c r="F295" s="1">
        <v>0</v>
      </c>
      <c r="G295" s="2">
        <f t="shared" si="8"/>
        <v>81935.312759999986</v>
      </c>
      <c r="H295" s="2">
        <f t="shared" si="9"/>
        <v>0.39999999999417923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77437.259999999995</v>
      </c>
      <c r="D296" s="1">
        <f>'PR-RAS'!E301</f>
        <v>100627.14</v>
      </c>
      <c r="E296" s="1">
        <v>0</v>
      </c>
      <c r="F296" s="1">
        <v>0</v>
      </c>
      <c r="G296" s="2">
        <f t="shared" si="8"/>
        <v>82214.004299999986</v>
      </c>
      <c r="H296" s="2">
        <f t="shared" si="9"/>
        <v>0.39999999999417923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1319.39</v>
      </c>
      <c r="D306" s="1">
        <f>'PR-RAS'!E311</f>
        <v>116.78</v>
      </c>
      <c r="E306" s="1">
        <v>0</v>
      </c>
      <c r="F306" s="1">
        <v>0</v>
      </c>
      <c r="G306" s="2">
        <f t="shared" si="8"/>
        <v>473.64974999999998</v>
      </c>
      <c r="H306" s="2">
        <f t="shared" si="9"/>
        <v>0.61000000000009891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1319.39</v>
      </c>
      <c r="D307" s="1">
        <f>'PR-RAS'!E312</f>
        <v>116.78</v>
      </c>
      <c r="E307" s="1">
        <v>0</v>
      </c>
      <c r="F307" s="1">
        <v>0</v>
      </c>
      <c r="G307" s="2">
        <f t="shared" si="8"/>
        <v>475.20269999999999</v>
      </c>
      <c r="H307" s="2">
        <f t="shared" si="9"/>
        <v>0.61000000000009891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1319.39</v>
      </c>
      <c r="D308" s="1">
        <f>'PR-RAS'!E313</f>
        <v>116.78</v>
      </c>
      <c r="E308" s="1">
        <v>0</v>
      </c>
      <c r="F308" s="1">
        <v>0</v>
      </c>
      <c r="G308" s="2">
        <f t="shared" si="8"/>
        <v>476.75565</v>
      </c>
      <c r="H308" s="2">
        <f t="shared" si="9"/>
        <v>0.61000000000009891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800344.31</v>
      </c>
      <c r="D345" s="1">
        <f>'PR-RAS'!E350</f>
        <v>1760677.87</v>
      </c>
      <c r="E345" s="1">
        <v>0</v>
      </c>
      <c r="F345" s="1">
        <v>0</v>
      </c>
      <c r="G345" s="2">
        <f t="shared" si="8"/>
        <v>1486664.8172000002</v>
      </c>
      <c r="H345" s="2">
        <f t="shared" si="9"/>
        <v>0.43999999994412065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72833.960000000006</v>
      </c>
      <c r="D346" s="1">
        <f>'PR-RAS'!E351</f>
        <v>231963.08</v>
      </c>
      <c r="E346" s="1">
        <v>0</v>
      </c>
      <c r="F346" s="1">
        <v>0</v>
      </c>
      <c r="G346" s="2">
        <f t="shared" si="8"/>
        <v>185182.24139999997</v>
      </c>
      <c r="H346" s="2">
        <f t="shared" si="9"/>
        <v>0.11999999998079147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72833.960000000006</v>
      </c>
      <c r="D351" s="1">
        <f>'PR-RAS'!E356</f>
        <v>231963.08</v>
      </c>
      <c r="E351" s="1">
        <v>0</v>
      </c>
      <c r="F351" s="1">
        <v>0</v>
      </c>
      <c r="G351" s="2">
        <f t="shared" si="8"/>
        <v>187866.04199999999</v>
      </c>
      <c r="H351" s="2">
        <f t="shared" si="9"/>
        <v>0.11999999998079147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6250</v>
      </c>
      <c r="E354" s="1">
        <v>0</v>
      </c>
      <c r="F354" s="1">
        <v>0</v>
      </c>
      <c r="G354" s="2">
        <f t="shared" si="8"/>
        <v>4412.5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64850.78</v>
      </c>
      <c r="E355" s="1">
        <v>0</v>
      </c>
      <c r="F355" s="1">
        <v>0</v>
      </c>
      <c r="G355" s="2">
        <f t="shared" si="8"/>
        <v>45914.35224</v>
      </c>
      <c r="H355" s="2">
        <f t="shared" si="9"/>
        <v>0.22000000000116415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72833.960000000006</v>
      </c>
      <c r="D357" s="1">
        <f>'PR-RAS'!E362</f>
        <v>160862.29999999999</v>
      </c>
      <c r="E357" s="1">
        <v>0</v>
      </c>
      <c r="F357" s="1">
        <v>0</v>
      </c>
      <c r="G357" s="2">
        <f t="shared" si="8"/>
        <v>140462.84735999999</v>
      </c>
      <c r="H357" s="2">
        <f t="shared" si="9"/>
        <v>0.33999999998195563</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600377.46000000008</v>
      </c>
      <c r="D358" s="1">
        <f>'PR-RAS'!E363</f>
        <v>1375834.07</v>
      </c>
      <c r="E358" s="1">
        <v>0</v>
      </c>
      <c r="F358" s="1">
        <v>0</v>
      </c>
      <c r="G358" s="2">
        <f t="shared" si="8"/>
        <v>1196680.2792</v>
      </c>
      <c r="H358" s="2">
        <f t="shared" si="9"/>
        <v>0.530000000144355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520479.92000000004</v>
      </c>
      <c r="D359" s="1">
        <f>'PR-RAS'!E364</f>
        <v>1371867.96</v>
      </c>
      <c r="E359" s="1">
        <v>0</v>
      </c>
      <c r="F359" s="1">
        <v>0</v>
      </c>
      <c r="G359" s="2">
        <f t="shared" si="8"/>
        <v>1168589.2707199999</v>
      </c>
      <c r="H359" s="2">
        <f t="shared" si="9"/>
        <v>0.11999999999534339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11562.5</v>
      </c>
      <c r="D360" s="1">
        <f>'PR-RAS'!E365</f>
        <v>2837.5</v>
      </c>
      <c r="E360" s="1">
        <v>0</v>
      </c>
      <c r="F360" s="1">
        <v>0</v>
      </c>
      <c r="G360" s="2">
        <f t="shared" si="8"/>
        <v>6188.2624999999998</v>
      </c>
      <c r="H360" s="2">
        <f t="shared" si="9"/>
        <v>1</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422702.39</v>
      </c>
      <c r="D361" s="1">
        <f>'PR-RAS'!E366</f>
        <v>1154498.3999999999</v>
      </c>
      <c r="E361" s="1">
        <v>0</v>
      </c>
      <c r="F361" s="1">
        <v>0</v>
      </c>
      <c r="G361" s="2">
        <f t="shared" si="8"/>
        <v>983411.70839999989</v>
      </c>
      <c r="H361" s="2">
        <f t="shared" si="9"/>
        <v>0.78999999992083758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65866.31</v>
      </c>
      <c r="D362" s="1">
        <f>'PR-RAS'!E367</f>
        <v>167985.97</v>
      </c>
      <c r="E362" s="1">
        <v>0</v>
      </c>
      <c r="F362" s="1">
        <v>0</v>
      </c>
      <c r="G362" s="2">
        <f t="shared" si="8"/>
        <v>145063.60824999999</v>
      </c>
      <c r="H362" s="2">
        <f t="shared" si="9"/>
        <v>0.33999999999650754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20348.72</v>
      </c>
      <c r="D363" s="1">
        <f>'PR-RAS'!E368</f>
        <v>46546.09</v>
      </c>
      <c r="E363" s="1">
        <v>0</v>
      </c>
      <c r="F363" s="1">
        <v>0</v>
      </c>
      <c r="G363" s="2">
        <f t="shared" si="8"/>
        <v>41065.605799999998</v>
      </c>
      <c r="H363" s="2">
        <f t="shared" si="9"/>
        <v>0.36999999999534339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79897.539999999994</v>
      </c>
      <c r="D364" s="1">
        <f>'PR-RAS'!E369</f>
        <v>3966.11</v>
      </c>
      <c r="E364" s="1">
        <v>0</v>
      </c>
      <c r="F364" s="1">
        <v>0</v>
      </c>
      <c r="G364" s="2">
        <f t="shared" si="8"/>
        <v>31882.202879999997</v>
      </c>
      <c r="H364" s="2">
        <f t="shared" si="9"/>
        <v>0.57000000000653017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3554.38</v>
      </c>
      <c r="D365" s="1">
        <f>'PR-RAS'!E370</f>
        <v>2356.15</v>
      </c>
      <c r="E365" s="1">
        <v>0</v>
      </c>
      <c r="F365" s="1">
        <v>0</v>
      </c>
      <c r="G365" s="2">
        <f t="shared" si="8"/>
        <v>3009.07152</v>
      </c>
      <c r="H365" s="2">
        <f t="shared" si="9"/>
        <v>0.53000000000020009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129</v>
      </c>
      <c r="D366" s="1">
        <f>'PR-RAS'!E371</f>
        <v>0</v>
      </c>
      <c r="E366" s="1">
        <v>0</v>
      </c>
      <c r="F366" s="1">
        <v>0</v>
      </c>
      <c r="G366" s="2">
        <f t="shared" si="8"/>
        <v>47.085000000000001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46449.85</v>
      </c>
      <c r="D370" s="1" t="str">
        <f>'PR-RAS'!E375</f>
        <v xml:space="preserve"> </v>
      </c>
      <c r="E370" s="1">
        <v>0</v>
      </c>
      <c r="F370" s="1">
        <v>0</v>
      </c>
      <c r="G370" s="2" t="e">
        <f t="shared" si="8"/>
        <v>#VALUE!</v>
      </c>
      <c r="H370" s="2" t="e">
        <f t="shared" si="9"/>
        <v>#VALUE!</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29764.31</v>
      </c>
      <c r="D371" s="1">
        <f>'PR-RAS'!E376</f>
        <v>1609.96</v>
      </c>
      <c r="E371" s="1">
        <v>0</v>
      </c>
      <c r="F371" s="1">
        <v>0</v>
      </c>
      <c r="G371" s="2">
        <f t="shared" si="8"/>
        <v>12204.1651</v>
      </c>
      <c r="H371" s="2">
        <f t="shared" si="9"/>
        <v>0.35000000000127329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127132.89</v>
      </c>
      <c r="D397" s="1">
        <f>'PR-RAS'!E402</f>
        <v>152880.72</v>
      </c>
      <c r="E397" s="1">
        <v>0</v>
      </c>
      <c r="F397" s="1">
        <v>0</v>
      </c>
      <c r="G397" s="2">
        <f t="shared" si="8"/>
        <v>171426.15468000001</v>
      </c>
      <c r="H397" s="2">
        <f t="shared" si="9"/>
        <v>0.38999999999941792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127132.89</v>
      </c>
      <c r="D398" s="1">
        <f>'PR-RAS'!E403</f>
        <v>152880.72</v>
      </c>
      <c r="E398" s="1">
        <v>0</v>
      </c>
      <c r="F398" s="1">
        <v>0</v>
      </c>
      <c r="G398" s="2">
        <f t="shared" si="8"/>
        <v>171859.04901000002</v>
      </c>
      <c r="H398" s="2">
        <f t="shared" si="9"/>
        <v>0.38999999999941792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721587.66</v>
      </c>
      <c r="D403" s="1">
        <f>'PR-RAS'!E408</f>
        <v>1659933.9500000002</v>
      </c>
      <c r="E403" s="1">
        <v>0</v>
      </c>
      <c r="F403" s="1">
        <v>0</v>
      </c>
      <c r="G403" s="2">
        <f t="shared" si="8"/>
        <v>1624665.1351200002</v>
      </c>
      <c r="H403" s="2">
        <f t="shared" si="9"/>
        <v>0.38999999978113919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6380.64</v>
      </c>
      <c r="D406" s="1">
        <f>'PR-RAS'!E411</f>
        <v>2231.2800000000002</v>
      </c>
      <c r="E406" s="1">
        <v>0</v>
      </c>
      <c r="F406" s="1">
        <v>0</v>
      </c>
      <c r="G406" s="2">
        <f t="shared" si="8"/>
        <v>4391.496000000001</v>
      </c>
      <c r="H406" s="2">
        <f t="shared" si="9"/>
        <v>0.63999999999987267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4836949.3099999996</v>
      </c>
      <c r="D407" s="1">
        <f>'PR-RAS'!E412</f>
        <v>6306626.54</v>
      </c>
      <c r="E407" s="1">
        <v>0</v>
      </c>
      <c r="F407" s="1">
        <v>0</v>
      </c>
      <c r="G407" s="2">
        <f t="shared" si="8"/>
        <v>7084782.1703400007</v>
      </c>
      <c r="H407" s="2">
        <f t="shared" si="9"/>
        <v>0.76999999955296516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4225247.2699999996</v>
      </c>
      <c r="D408" s="1">
        <f>'PR-RAS'!E413</f>
        <v>5885082.8000000007</v>
      </c>
      <c r="E408" s="1">
        <v>0</v>
      </c>
      <c r="F408" s="1">
        <v>0</v>
      </c>
      <c r="G408" s="2">
        <f t="shared" si="8"/>
        <v>6510133.0380899999</v>
      </c>
      <c r="H408" s="2">
        <f t="shared" si="9"/>
        <v>0.4699999988079071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611702.04</v>
      </c>
      <c r="D409" s="1">
        <f>'PR-RAS'!E414</f>
        <v>421543.73999999929</v>
      </c>
      <c r="E409" s="1">
        <v>0</v>
      </c>
      <c r="F409" s="1">
        <v>0</v>
      </c>
      <c r="G409" s="2">
        <f t="shared" si="8"/>
        <v>593554.12415999942</v>
      </c>
      <c r="H409" s="2">
        <f t="shared" si="9"/>
        <v>0.30000000074505806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558630.49</v>
      </c>
      <c r="D411" s="1">
        <f>'PR-RAS'!E416</f>
        <v>1170332.53</v>
      </c>
      <c r="E411" s="1">
        <v>0</v>
      </c>
      <c r="F411" s="1">
        <v>0</v>
      </c>
      <c r="G411" s="2">
        <f t="shared" si="8"/>
        <v>1188711.1754999999</v>
      </c>
      <c r="H411" s="2">
        <f t="shared" si="9"/>
        <v>0.9599999999627471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2261945.9900000002</v>
      </c>
      <c r="D413" s="1">
        <f>'PR-RAS'!E418</f>
        <v>3266319.76</v>
      </c>
      <c r="E413" s="1">
        <v>0</v>
      </c>
      <c r="F413" s="1">
        <v>0</v>
      </c>
      <c r="G413" s="2">
        <f t="shared" si="8"/>
        <v>3623369.2301199995</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925.32</v>
      </c>
      <c r="D522" s="1">
        <f>'PR-RAS'!E528</f>
        <v>0</v>
      </c>
      <c r="E522" s="1">
        <v>0</v>
      </c>
      <c r="F522" s="1">
        <v>0</v>
      </c>
      <c r="G522" s="2">
        <f t="shared" ref="G522:G809" si="10">(B522/1000)*(C522*1+D522*2)</f>
        <v>482.09172000000007</v>
      </c>
      <c r="H522" s="2">
        <f t="shared" ref="H522:H809" si="11">ABS(C522-ROUND(C522,0))+ABS(D522-ROUND(D522,0))</f>
        <v>0.32000000000005002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925.32</v>
      </c>
      <c r="D587" s="1">
        <f>'PR-RAS'!E593</f>
        <v>0</v>
      </c>
      <c r="E587" s="1">
        <v>0</v>
      </c>
      <c r="F587" s="1">
        <v>0</v>
      </c>
      <c r="G587" s="2">
        <f t="shared" si="10"/>
        <v>542.23752000000002</v>
      </c>
      <c r="H587" s="2">
        <f t="shared" si="11"/>
        <v>0.32000000000005002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925.32</v>
      </c>
      <c r="D611" s="1">
        <f>'PR-RAS'!E617</f>
        <v>0</v>
      </c>
      <c r="E611" s="1">
        <v>0</v>
      </c>
      <c r="F611" s="1">
        <v>0</v>
      </c>
      <c r="G611" s="2">
        <f t="shared" si="10"/>
        <v>564.4452</v>
      </c>
      <c r="H611" s="2">
        <f t="shared" si="11"/>
        <v>0.32000000000005002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925.32</v>
      </c>
      <c r="D612" s="1">
        <f>'PR-RAS'!E618</f>
        <v>0</v>
      </c>
      <c r="E612" s="1">
        <v>0</v>
      </c>
      <c r="F612" s="1">
        <v>0</v>
      </c>
      <c r="G612" s="2">
        <f t="shared" si="10"/>
        <v>565.37052000000006</v>
      </c>
      <c r="H612" s="2">
        <f t="shared" si="11"/>
        <v>0.32000000000005002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925.32</v>
      </c>
      <c r="D630" s="1">
        <f>'PR-RAS'!E636</f>
        <v>0</v>
      </c>
      <c r="E630" s="1">
        <v>0</v>
      </c>
      <c r="F630" s="1">
        <v>0</v>
      </c>
      <c r="G630" s="2">
        <f t="shared" si="10"/>
        <v>582.02628000000004</v>
      </c>
      <c r="H630" s="2">
        <f t="shared" si="11"/>
        <v>0.32000000000005002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925.32</v>
      </c>
      <c r="D631" s="1">
        <f>'PR-RAS'!E637</f>
        <v>0</v>
      </c>
      <c r="E631" s="1">
        <v>0</v>
      </c>
      <c r="F631" s="1">
        <v>0</v>
      </c>
      <c r="G631" s="2">
        <f t="shared" si="10"/>
        <v>582.95159999999998</v>
      </c>
      <c r="H631" s="2">
        <f t="shared" si="11"/>
        <v>0.32000000000005002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4836949.3099999996</v>
      </c>
      <c r="D633" s="1">
        <f>'PR-RAS'!E639</f>
        <v>6306626.54</v>
      </c>
      <c r="E633" s="1">
        <v>0</v>
      </c>
      <c r="F633" s="1">
        <v>0</v>
      </c>
      <c r="G633" s="2">
        <f t="shared" si="10"/>
        <v>11028527.91048</v>
      </c>
      <c r="H633" s="2">
        <f t="shared" si="11"/>
        <v>0.76999999955296516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4226172.59</v>
      </c>
      <c r="D634" s="1">
        <f>'PR-RAS'!E640</f>
        <v>5885082.8000000007</v>
      </c>
      <c r="E634" s="1">
        <v>0</v>
      </c>
      <c r="F634" s="1">
        <v>0</v>
      </c>
      <c r="G634" s="2">
        <f t="shared" si="10"/>
        <v>10125682.074270001</v>
      </c>
      <c r="H634" s="2">
        <f t="shared" si="11"/>
        <v>0.60999999940395355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610776.71999999974</v>
      </c>
      <c r="D635" s="1">
        <f>'PR-RAS'!E641</f>
        <v>421543.73999999929</v>
      </c>
      <c r="E635" s="1">
        <v>0</v>
      </c>
      <c r="F635" s="1">
        <v>0</v>
      </c>
      <c r="G635" s="2">
        <f t="shared" si="10"/>
        <v>921749.90279999899</v>
      </c>
      <c r="H635" s="2">
        <f t="shared" si="11"/>
        <v>0.54000000096857548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559555.80999999994</v>
      </c>
      <c r="D637" s="1">
        <f>'PR-RAS'!E643</f>
        <v>1170332.53</v>
      </c>
      <c r="E637" s="1">
        <v>0</v>
      </c>
      <c r="F637" s="1">
        <v>0</v>
      </c>
      <c r="G637" s="2">
        <f t="shared" si="10"/>
        <v>1844540.4733200001</v>
      </c>
      <c r="H637" s="2">
        <f t="shared" si="11"/>
        <v>0.66000000003259629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1170332.5299999998</v>
      </c>
      <c r="D639" s="1">
        <f>'PR-RAS'!E645</f>
        <v>1591876.2699999993</v>
      </c>
      <c r="E639" s="1">
        <v>0</v>
      </c>
      <c r="F639" s="1">
        <v>0</v>
      </c>
      <c r="G639" s="2">
        <f t="shared" si="10"/>
        <v>2777906.2746599992</v>
      </c>
      <c r="H639" s="2">
        <f t="shared" si="11"/>
        <v>0.73999999952502549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923044.31</v>
      </c>
      <c r="D642" s="1">
        <f>'PR-RAS'!E649</f>
        <v>1405892.79</v>
      </c>
      <c r="E642" s="1">
        <v>0</v>
      </c>
      <c r="F642" s="1">
        <v>0</v>
      </c>
      <c r="G642" s="2">
        <f t="shared" si="10"/>
        <v>2394025.9594900003</v>
      </c>
      <c r="H642" s="2">
        <f t="shared" si="11"/>
        <v>0.52000000001862645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5358237.01</v>
      </c>
      <c r="D643" s="1">
        <f>'PR-RAS'!E650</f>
        <v>11374250.08</v>
      </c>
      <c r="E643" s="1">
        <v>0</v>
      </c>
      <c r="F643" s="1">
        <v>0</v>
      </c>
      <c r="G643" s="2">
        <f t="shared" si="10"/>
        <v>18044525.26314</v>
      </c>
      <c r="H643" s="2">
        <f t="shared" si="11"/>
        <v>8.9999999850988388E-2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4875388.53</v>
      </c>
      <c r="D644" s="1">
        <f>'PR-RAS'!E651</f>
        <v>10485370.57</v>
      </c>
      <c r="E644" s="1">
        <v>0</v>
      </c>
      <c r="F644" s="1">
        <v>0</v>
      </c>
      <c r="G644" s="2">
        <f t="shared" si="10"/>
        <v>16619061.377810001</v>
      </c>
      <c r="H644" s="2">
        <f t="shared" si="11"/>
        <v>0.89999999944120646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1405892.79</v>
      </c>
      <c r="D645" s="1">
        <f>'PR-RAS'!E652</f>
        <v>2294772.3000000007</v>
      </c>
      <c r="E645" s="1">
        <v>0</v>
      </c>
      <c r="F645" s="1">
        <v>0</v>
      </c>
      <c r="G645" s="2">
        <f t="shared" si="10"/>
        <v>3861061.6791600012</v>
      </c>
      <c r="H645" s="2">
        <f t="shared" si="11"/>
        <v>0.51000000070780516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v>
      </c>
      <c r="D646" s="1">
        <f>'PR-RAS'!E653</f>
        <v>17</v>
      </c>
      <c r="E646" s="1">
        <v>0</v>
      </c>
      <c r="F646" s="1">
        <v>0</v>
      </c>
      <c r="G646" s="2">
        <f t="shared" si="10"/>
        <v>34.185000000000002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v>
      </c>
      <c r="D648" s="1">
        <f>'PR-RAS'!E655</f>
        <v>19</v>
      </c>
      <c r="E648" s="1">
        <v>0</v>
      </c>
      <c r="F648" s="1">
        <v>0</v>
      </c>
      <c r="G648" s="2">
        <f t="shared" si="10"/>
        <v>36.878999999999998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4137.8599999999997</v>
      </c>
      <c r="D651" s="1">
        <f>'PR-RAS'!E658</f>
        <v>6618.32</v>
      </c>
      <c r="E651" s="1">
        <v>0</v>
      </c>
      <c r="F651" s="1">
        <v>0</v>
      </c>
      <c r="G651" s="2">
        <f t="shared" si="10"/>
        <v>11293.425000000001</v>
      </c>
      <c r="H651" s="2">
        <f t="shared" si="11"/>
        <v>0.46000000000003638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117.94</v>
      </c>
      <c r="D653" s="1">
        <f>'PR-RAS'!E660</f>
        <v>638.17999999999995</v>
      </c>
      <c r="E653" s="1">
        <v>0</v>
      </c>
      <c r="F653" s="1">
        <v>0</v>
      </c>
      <c r="G653" s="2">
        <f t="shared" si="10"/>
        <v>909.08360000000005</v>
      </c>
      <c r="H653" s="2">
        <f t="shared" si="11"/>
        <v>0.23999999999995225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1685829.8</v>
      </c>
      <c r="D654" s="1">
        <f>'PR-RAS'!E661</f>
        <v>1934738.96</v>
      </c>
      <c r="E654" s="1">
        <v>0</v>
      </c>
      <c r="F654" s="1">
        <v>0</v>
      </c>
      <c r="G654" s="2">
        <f t="shared" si="10"/>
        <v>3627615.9411599999</v>
      </c>
      <c r="H654" s="2">
        <f t="shared" si="11"/>
        <v>0.23999999999068677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3654.46</v>
      </c>
      <c r="D655" s="1">
        <f>'PR-RAS'!E662</f>
        <v>2654.46</v>
      </c>
      <c r="E655" s="1">
        <v>0</v>
      </c>
      <c r="F655" s="1">
        <v>0</v>
      </c>
      <c r="G655" s="2">
        <f t="shared" si="10"/>
        <v>5862.0505200000007</v>
      </c>
      <c r="H655" s="2">
        <f t="shared" si="11"/>
        <v>0.92000000000007276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293471.2</v>
      </c>
      <c r="D658" s="1">
        <f>'PR-RAS'!E665</f>
        <v>216103.44</v>
      </c>
      <c r="E658" s="1">
        <v>0</v>
      </c>
      <c r="F658" s="1">
        <v>0</v>
      </c>
      <c r="G658" s="2">
        <f t="shared" si="10"/>
        <v>476770.49856000009</v>
      </c>
      <c r="H658" s="2">
        <f t="shared" si="11"/>
        <v>0.64000000001396984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70000</v>
      </c>
      <c r="D659" s="1">
        <f>'PR-RAS'!E666</f>
        <v>0</v>
      </c>
      <c r="E659" s="1">
        <v>0</v>
      </c>
      <c r="F659" s="1">
        <v>0</v>
      </c>
      <c r="G659" s="2">
        <f t="shared" si="10"/>
        <v>46060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9453</v>
      </c>
      <c r="D662" s="1">
        <f>'PR-RAS'!E669</f>
        <v>16015.12</v>
      </c>
      <c r="E662" s="1">
        <v>0</v>
      </c>
      <c r="F662" s="1">
        <v>0</v>
      </c>
      <c r="G662" s="2">
        <f t="shared" si="10"/>
        <v>27420.421640000004</v>
      </c>
      <c r="H662" s="2">
        <f t="shared" si="11"/>
        <v>0.12000000000080036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36670.410000000003</v>
      </c>
      <c r="E666" s="1">
        <v>0</v>
      </c>
      <c r="F666" s="1">
        <v>0</v>
      </c>
      <c r="G666" s="2">
        <f t="shared" si="10"/>
        <v>48771.645300000004</v>
      </c>
      <c r="H666" s="2">
        <f t="shared" si="11"/>
        <v>0.41000000000349246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148558.25</v>
      </c>
      <c r="D687" s="1">
        <f>'PR-RAS'!E694</f>
        <v>416535.45</v>
      </c>
      <c r="E687" s="1">
        <v>0</v>
      </c>
      <c r="F687" s="1">
        <v>0</v>
      </c>
      <c r="G687" s="2">
        <f t="shared" si="10"/>
        <v>673397.59690000012</v>
      </c>
      <c r="H687" s="2">
        <f t="shared" si="11"/>
        <v>0.70000000001164153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31853.47</v>
      </c>
      <c r="D691" s="1">
        <f>'PR-RAS'!E698</f>
        <v>482885.19</v>
      </c>
      <c r="E691" s="1">
        <v>0</v>
      </c>
      <c r="F691" s="1">
        <v>0</v>
      </c>
      <c r="G691" s="2">
        <f t="shared" si="10"/>
        <v>688360.45649999997</v>
      </c>
      <c r="H691" s="2">
        <f t="shared" si="11"/>
        <v>0.66000000000349246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3665.37</v>
      </c>
      <c r="D705" s="1">
        <f>'PR-RAS'!E712</f>
        <v>533.53</v>
      </c>
      <c r="E705" s="1">
        <v>0</v>
      </c>
      <c r="F705" s="1">
        <v>0</v>
      </c>
      <c r="G705" s="2">
        <f t="shared" si="10"/>
        <v>3331.6307200000001</v>
      </c>
      <c r="H705" s="2">
        <f t="shared" si="11"/>
        <v>0.83999999999991815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6241.96</v>
      </c>
      <c r="E709" s="1">
        <v>0</v>
      </c>
      <c r="F709" s="1">
        <v>0</v>
      </c>
      <c r="G709" s="2">
        <f t="shared" si="10"/>
        <v>8838.6153599999998</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2664.44</v>
      </c>
      <c r="E710" s="1">
        <v>0</v>
      </c>
      <c r="F710" s="1">
        <v>0</v>
      </c>
      <c r="G710" s="2">
        <f t="shared" si="10"/>
        <v>3778.1759199999997</v>
      </c>
      <c r="H710" s="2">
        <f t="shared" si="11"/>
        <v>0.44000000000005457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20493.95</v>
      </c>
      <c r="D711" s="1">
        <f>'PR-RAS'!E718</f>
        <v>19277.71</v>
      </c>
      <c r="E711" s="1">
        <v>0</v>
      </c>
      <c r="F711" s="1">
        <v>0</v>
      </c>
      <c r="G711" s="2">
        <f t="shared" si="10"/>
        <v>41925.052699999993</v>
      </c>
      <c r="H711" s="2">
        <f t="shared" si="11"/>
        <v>0.34000000000014552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3404.32</v>
      </c>
      <c r="E713" s="1">
        <v>0</v>
      </c>
      <c r="F713" s="1">
        <v>0</v>
      </c>
      <c r="G713" s="2">
        <f t="shared" si="10"/>
        <v>4847.7516800000003</v>
      </c>
      <c r="H713" s="2">
        <f t="shared" si="11"/>
        <v>0.32000000000016371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13965.25</v>
      </c>
      <c r="D715" s="1">
        <f>'PR-RAS'!E722</f>
        <v>3940.37</v>
      </c>
      <c r="E715" s="1">
        <v>0</v>
      </c>
      <c r="F715" s="1">
        <v>0</v>
      </c>
      <c r="G715" s="2">
        <f t="shared" si="10"/>
        <v>15598.036859999998</v>
      </c>
      <c r="H715" s="2">
        <f t="shared" si="11"/>
        <v>0.61999999999989086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67290.48</v>
      </c>
      <c r="D717" s="1">
        <f>'PR-RAS'!E724</f>
        <v>28037.86</v>
      </c>
      <c r="E717" s="1">
        <v>0</v>
      </c>
      <c r="F717" s="1">
        <v>0</v>
      </c>
      <c r="G717" s="2">
        <f t="shared" si="10"/>
        <v>88330.199199999988</v>
      </c>
      <c r="H717" s="2">
        <f t="shared" si="11"/>
        <v>0.61999999999534339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12808.14</v>
      </c>
      <c r="D718" s="1">
        <f>'PR-RAS'!E725</f>
        <v>12339.81</v>
      </c>
      <c r="E718" s="1">
        <v>0</v>
      </c>
      <c r="F718" s="1">
        <v>0</v>
      </c>
      <c r="G718" s="2">
        <f t="shared" si="10"/>
        <v>26878.723919999997</v>
      </c>
      <c r="H718" s="2">
        <f t="shared" si="11"/>
        <v>0.32999999999992724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1178.98</v>
      </c>
      <c r="E719" s="1">
        <v>0</v>
      </c>
      <c r="F719" s="1">
        <v>0</v>
      </c>
      <c r="G719" s="2">
        <f t="shared" si="10"/>
        <v>1693.0152799999998</v>
      </c>
      <c r="H719" s="2">
        <f t="shared" si="11"/>
        <v>1.999999999998181E-2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52923.25</v>
      </c>
      <c r="D752" s="1">
        <f>'PR-RAS'!E759</f>
        <v>56694.15</v>
      </c>
      <c r="E752" s="1">
        <v>0</v>
      </c>
      <c r="F752" s="1">
        <v>0</v>
      </c>
      <c r="G752" s="2">
        <f t="shared" si="10"/>
        <v>124899.97404999999</v>
      </c>
      <c r="H752" s="2">
        <f t="shared" si="11"/>
        <v>0.40000000000145519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56790.59</v>
      </c>
      <c r="D753" s="1">
        <f>'PR-RAS'!E760</f>
        <v>68032.039999999994</v>
      </c>
      <c r="E753" s="1">
        <v>0</v>
      </c>
      <c r="F753" s="1">
        <v>0</v>
      </c>
      <c r="G753" s="2">
        <f t="shared" si="10"/>
        <v>145026.71183999997</v>
      </c>
      <c r="H753" s="2">
        <f t="shared" si="11"/>
        <v>0.44999999999708962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49954.2</v>
      </c>
      <c r="D809" s="1">
        <f>'PR-RAS'!E816</f>
        <v>65754.62</v>
      </c>
      <c r="E809" s="1">
        <v>0</v>
      </c>
      <c r="F809" s="1">
        <v>0</v>
      </c>
      <c r="G809" s="2">
        <f t="shared" si="10"/>
        <v>146622.45952</v>
      </c>
      <c r="H809" s="2">
        <f t="shared" si="11"/>
        <v>0.58000000000174623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59193.11</v>
      </c>
      <c r="D812" s="1">
        <f>'PR-RAS'!E819</f>
        <v>57069.58</v>
      </c>
      <c r="E812" s="1">
        <v>0</v>
      </c>
      <c r="F812" s="1">
        <v>0</v>
      </c>
      <c r="G812" s="2">
        <f t="shared" si="18"/>
        <v>140572.47097000002</v>
      </c>
      <c r="H812" s="2">
        <f t="shared" si="19"/>
        <v>0.52999999999883585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22081.77</v>
      </c>
      <c r="D814" s="1">
        <f>'PR-RAS'!E821</f>
        <v>20027.43</v>
      </c>
      <c r="E814" s="1">
        <v>0</v>
      </c>
      <c r="F814" s="1">
        <v>0</v>
      </c>
      <c r="G814" s="2">
        <f t="shared" si="18"/>
        <v>50517.080190000001</v>
      </c>
      <c r="H814" s="2">
        <f t="shared" si="19"/>
        <v>0.65999999999985448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52037.95</v>
      </c>
      <c r="D816" s="1">
        <f>'PR-RAS'!E823</f>
        <v>58621.21</v>
      </c>
      <c r="E816" s="1">
        <v>0</v>
      </c>
      <c r="F816" s="1">
        <v>0</v>
      </c>
      <c r="G816" s="2">
        <f t="shared" si="18"/>
        <v>137963.50154999999</v>
      </c>
      <c r="H816" s="2">
        <f t="shared" si="19"/>
        <v>0.26000000000203727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43531.97</v>
      </c>
      <c r="D817" s="1">
        <f>'PR-RAS'!E824</f>
        <v>45456.7</v>
      </c>
      <c r="E817" s="1">
        <v>0</v>
      </c>
      <c r="F817" s="1">
        <v>0</v>
      </c>
      <c r="G817" s="2">
        <f t="shared" si="18"/>
        <v>109707.42191999999</v>
      </c>
      <c r="H817" s="2">
        <f t="shared" si="19"/>
        <v>0.33000000000174623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5345.4</v>
      </c>
      <c r="D819" s="1">
        <f>'PR-RAS'!E826</f>
        <v>0</v>
      </c>
      <c r="E819" s="1">
        <v>0</v>
      </c>
      <c r="F819" s="1">
        <v>0</v>
      </c>
      <c r="G819" s="2">
        <f t="shared" si="18"/>
        <v>4372.5371999999998</v>
      </c>
      <c r="H819" s="2">
        <f t="shared" si="19"/>
        <v>0.3999999999996362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50053.5</v>
      </c>
      <c r="E823" s="1">
        <v>0</v>
      </c>
      <c r="F823" s="1">
        <v>0</v>
      </c>
      <c r="G823" s="2">
        <f t="shared" si="18"/>
        <v>82287.953999999998</v>
      </c>
      <c r="H823" s="2">
        <f t="shared" si="19"/>
        <v>0.5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925.32</v>
      </c>
      <c r="D961" s="1">
        <f>'PR-RAS'!E968</f>
        <v>0</v>
      </c>
      <c r="E961" s="1">
        <v>0</v>
      </c>
      <c r="F961" s="1">
        <v>0</v>
      </c>
      <c r="G961" s="2">
        <f t="shared" si="18"/>
        <v>888.30719999999997</v>
      </c>
      <c r="H961" s="2">
        <f t="shared" si="19"/>
        <v>0.32000000000005002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28415990.25</v>
      </c>
      <c r="D984" s="6">
        <f>BILANCA!E6</f>
        <v>31704939.239999998</v>
      </c>
      <c r="E984" s="6">
        <v>0</v>
      </c>
      <c r="F984" s="6">
        <v>0</v>
      </c>
      <c r="G984" s="7">
        <f t="shared" ref="G984:G1241" si="22">B984/1000*C984+B984/500*D984</f>
        <v>91825.868730000002</v>
      </c>
      <c r="H984" s="7">
        <f t="shared" si="19"/>
        <v>0.48999999836087227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18429952.530000001</v>
      </c>
      <c r="D985" s="1">
        <f>BILANCA!E7</f>
        <v>19834403.359999999</v>
      </c>
      <c r="E985" s="1">
        <v>0</v>
      </c>
      <c r="F985" s="1">
        <v>0</v>
      </c>
      <c r="G985" s="2">
        <f t="shared" si="22"/>
        <v>116197.51850000001</v>
      </c>
      <c r="H985" s="2">
        <f t="shared" si="19"/>
        <v>0.82999999821186066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4278090.09</v>
      </c>
      <c r="D986" s="1">
        <f>BILANCA!E8</f>
        <v>4613278.5100000007</v>
      </c>
      <c r="E986" s="1">
        <v>0</v>
      </c>
      <c r="F986" s="1">
        <v>0</v>
      </c>
      <c r="G986" s="2">
        <f t="shared" si="22"/>
        <v>40513.941330000001</v>
      </c>
      <c r="H986" s="2">
        <f t="shared" si="19"/>
        <v>0.57999999914318323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3568216.71</v>
      </c>
      <c r="D987" s="1">
        <f>BILANCA!E9</f>
        <v>3793441.85</v>
      </c>
      <c r="E987" s="1">
        <v>0</v>
      </c>
      <c r="F987" s="1">
        <v>0</v>
      </c>
      <c r="G987" s="2">
        <f t="shared" si="22"/>
        <v>44620.401640000004</v>
      </c>
      <c r="H987" s="2">
        <f t="shared" si="19"/>
        <v>0.43999999994412065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714164.31</v>
      </c>
      <c r="D988" s="1">
        <f>BILANCA!E10</f>
        <v>7122960.6100000003</v>
      </c>
      <c r="E988" s="1">
        <v>0</v>
      </c>
      <c r="F988" s="1">
        <v>0</v>
      </c>
      <c r="G988" s="2">
        <f t="shared" si="22"/>
        <v>74800.427649999998</v>
      </c>
      <c r="H988" s="2">
        <f t="shared" si="19"/>
        <v>0.69999999972060323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4290.93</v>
      </c>
      <c r="D989" s="1">
        <f>BILANCA!E11</f>
        <v>6303123.9500000002</v>
      </c>
      <c r="E989" s="1">
        <v>0</v>
      </c>
      <c r="F989" s="1">
        <v>0</v>
      </c>
      <c r="G989" s="2">
        <f t="shared" si="22"/>
        <v>75663.232980000001</v>
      </c>
      <c r="H989" s="2">
        <f t="shared" si="19"/>
        <v>0.11999999981344445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13547680.110000003</v>
      </c>
      <c r="D990" s="1">
        <f>BILANCA!E12</f>
        <v>13414458.92</v>
      </c>
      <c r="E990" s="1">
        <v>0</v>
      </c>
      <c r="F990" s="1">
        <v>0</v>
      </c>
      <c r="G990" s="2">
        <f t="shared" si="22"/>
        <v>282636.18565</v>
      </c>
      <c r="H990" s="2">
        <f t="shared" si="19"/>
        <v>0.19000000320374966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13211712.630000003</v>
      </c>
      <c r="D991" s="1">
        <f>BILANCA!E13</f>
        <v>13143755.449999999</v>
      </c>
      <c r="E991" s="1">
        <v>0</v>
      </c>
      <c r="F991" s="1">
        <v>0</v>
      </c>
      <c r="G991" s="2">
        <f t="shared" si="22"/>
        <v>315993.78824000002</v>
      </c>
      <c r="H991" s="2">
        <f t="shared" si="19"/>
        <v>0.81999999657273293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755291.44</v>
      </c>
      <c r="D992" s="1">
        <f>BILANCA!E14</f>
        <v>766137.07</v>
      </c>
      <c r="E992" s="1">
        <v>0</v>
      </c>
      <c r="F992" s="1">
        <v>0</v>
      </c>
      <c r="G992" s="2">
        <f t="shared" si="22"/>
        <v>20588.090219999998</v>
      </c>
      <c r="H992" s="2">
        <f t="shared" si="19"/>
        <v>0.5099999998928979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8035136.9500000002</v>
      </c>
      <c r="D993" s="1">
        <f>BILANCA!E15</f>
        <v>8210474.71</v>
      </c>
      <c r="E993" s="1">
        <v>0</v>
      </c>
      <c r="F993" s="1">
        <v>0</v>
      </c>
      <c r="G993" s="2">
        <f t="shared" si="22"/>
        <v>244560.86370000002</v>
      </c>
      <c r="H993" s="2">
        <f t="shared" si="19"/>
        <v>0.33999999985098839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7667582.0499999998</v>
      </c>
      <c r="D994" s="1">
        <f>BILANCA!E16</f>
        <v>7771761.1600000001</v>
      </c>
      <c r="E994" s="1">
        <v>0</v>
      </c>
      <c r="F994" s="1">
        <v>0</v>
      </c>
      <c r="G994" s="2">
        <f t="shared" si="22"/>
        <v>255322.14807</v>
      </c>
      <c r="H994" s="2">
        <f t="shared" si="19"/>
        <v>0.2099999999627471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3110405.01</v>
      </c>
      <c r="D995" s="1">
        <f>BILANCA!E17</f>
        <v>3144618.82</v>
      </c>
      <c r="E995" s="1">
        <v>0</v>
      </c>
      <c r="F995" s="1">
        <v>0</v>
      </c>
      <c r="G995" s="2">
        <f t="shared" si="22"/>
        <v>112795.71179999999</v>
      </c>
      <c r="H995" s="2">
        <f t="shared" si="19"/>
        <v>0.18999999994412065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6356702.8200000003</v>
      </c>
      <c r="D996" s="1">
        <f>BILANCA!E18</f>
        <v>6749236.3099999996</v>
      </c>
      <c r="E996" s="1">
        <v>0</v>
      </c>
      <c r="F996" s="1">
        <v>0</v>
      </c>
      <c r="G996" s="2">
        <f t="shared" si="22"/>
        <v>258117.28071999998</v>
      </c>
      <c r="H996" s="2">
        <f t="shared" si="19"/>
        <v>0.48999999929219484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306874.74</v>
      </c>
      <c r="D997" s="1">
        <f>BILANCA!E19</f>
        <v>246982.08000000002</v>
      </c>
      <c r="E997" s="1">
        <v>0</v>
      </c>
      <c r="F997" s="1">
        <v>0</v>
      </c>
      <c r="G997" s="2">
        <f t="shared" si="22"/>
        <v>11211.744600000002</v>
      </c>
      <c r="H997" s="2">
        <f t="shared" si="19"/>
        <v>0.34000000002561137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123021.67</v>
      </c>
      <c r="D998" s="1">
        <f>BILANCA!E20</f>
        <v>125258.82</v>
      </c>
      <c r="E998" s="1">
        <v>0</v>
      </c>
      <c r="F998" s="1">
        <v>0</v>
      </c>
      <c r="G998" s="2">
        <f t="shared" si="22"/>
        <v>5603.0896499999999</v>
      </c>
      <c r="H998" s="2">
        <f t="shared" si="19"/>
        <v>0.50999999999476131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4973.49</v>
      </c>
      <c r="D999" s="1">
        <f>BILANCA!E21</f>
        <v>5092.49</v>
      </c>
      <c r="E999" s="1">
        <v>0</v>
      </c>
      <c r="F999" s="1">
        <v>0</v>
      </c>
      <c r="G999" s="2">
        <f t="shared" si="22"/>
        <v>242.53551999999999</v>
      </c>
      <c r="H999" s="2">
        <f t="shared" si="19"/>
        <v>0.97999999999956344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100539</v>
      </c>
      <c r="D1000" s="1">
        <f>BILANCA!E22</f>
        <v>100539</v>
      </c>
      <c r="E1000" s="1">
        <v>0</v>
      </c>
      <c r="F1000" s="1">
        <v>0</v>
      </c>
      <c r="G1000" s="2">
        <f t="shared" si="22"/>
        <v>5127.4889999999996</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46449.85</v>
      </c>
      <c r="D1003" s="1">
        <f>BILANCA!E25</f>
        <v>46449.85</v>
      </c>
      <c r="E1003" s="1">
        <v>0</v>
      </c>
      <c r="F1003" s="1">
        <v>0</v>
      </c>
      <c r="G1003" s="2">
        <f t="shared" si="22"/>
        <v>2786.991</v>
      </c>
      <c r="H1003" s="2">
        <f t="shared" si="19"/>
        <v>0.30000000000291038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358639.37</v>
      </c>
      <c r="D1004" s="1">
        <f>BILANCA!E26</f>
        <v>360249.33</v>
      </c>
      <c r="E1004" s="1">
        <v>0</v>
      </c>
      <c r="F1004" s="1">
        <v>0</v>
      </c>
      <c r="G1004" s="2">
        <f t="shared" si="22"/>
        <v>22661.898630000003</v>
      </c>
      <c r="H1004" s="2">
        <f t="shared" si="19"/>
        <v>0.70000000001164153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326748.64</v>
      </c>
      <c r="D1006" s="1">
        <f>BILANCA!E28</f>
        <v>390607.41</v>
      </c>
      <c r="E1006" s="1">
        <v>0</v>
      </c>
      <c r="F1006" s="1">
        <v>0</v>
      </c>
      <c r="G1006" s="2">
        <f t="shared" si="22"/>
        <v>25483.15958</v>
      </c>
      <c r="H1006" s="2">
        <f t="shared" si="19"/>
        <v>0.76999999996041879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29092.740000000005</v>
      </c>
      <c r="D1007" s="1">
        <f>BILANCA!E29</f>
        <v>23721.390000000007</v>
      </c>
      <c r="E1007" s="1">
        <v>0</v>
      </c>
      <c r="F1007" s="1">
        <v>0</v>
      </c>
      <c r="G1007" s="2">
        <f t="shared" si="22"/>
        <v>1836.8524800000005</v>
      </c>
      <c r="H1007" s="2">
        <f t="shared" si="19"/>
        <v>0.65000000000145519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67107.320000000007</v>
      </c>
      <c r="D1008" s="1">
        <f>BILANCA!E30</f>
        <v>67107.320000000007</v>
      </c>
      <c r="E1008" s="1">
        <v>0</v>
      </c>
      <c r="F1008" s="1">
        <v>0</v>
      </c>
      <c r="G1008" s="2">
        <f t="shared" si="22"/>
        <v>5033.0490000000009</v>
      </c>
      <c r="H1008" s="2">
        <f t="shared" si="19"/>
        <v>0.64000000001396984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38014.58</v>
      </c>
      <c r="D1012" s="1">
        <f>BILANCA!E34</f>
        <v>43385.93</v>
      </c>
      <c r="E1012" s="1">
        <v>0</v>
      </c>
      <c r="F1012" s="1">
        <v>0</v>
      </c>
      <c r="G1012" s="2">
        <f t="shared" si="22"/>
        <v>3618.8067600000004</v>
      </c>
      <c r="H1012" s="2">
        <f t="shared" si="19"/>
        <v>0.48999999999796273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6927.22</v>
      </c>
      <c r="D1032" s="1">
        <f>BILANCA!E54</f>
        <v>7554.77</v>
      </c>
      <c r="E1032" s="1">
        <v>0</v>
      </c>
      <c r="F1032" s="1">
        <v>0</v>
      </c>
      <c r="G1032" s="2">
        <f t="shared" si="22"/>
        <v>1079.80124</v>
      </c>
      <c r="H1032" s="2">
        <f t="shared" si="19"/>
        <v>0.4499999999998181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6927.22</v>
      </c>
      <c r="D1033" s="1">
        <f>BILANCA!E55</f>
        <v>7554.77</v>
      </c>
      <c r="E1033" s="1">
        <v>0</v>
      </c>
      <c r="F1033" s="1">
        <v>0</v>
      </c>
      <c r="G1033" s="2">
        <f t="shared" si="22"/>
        <v>1101.8380000000002</v>
      </c>
      <c r="H1033" s="2">
        <f t="shared" si="19"/>
        <v>0.4499999999998181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604182.32999999996</v>
      </c>
      <c r="D1034" s="1">
        <f>BILANCA!E56</f>
        <v>1806665.93</v>
      </c>
      <c r="E1034" s="1">
        <v>0</v>
      </c>
      <c r="F1034" s="1">
        <v>0</v>
      </c>
      <c r="G1034" s="2">
        <f t="shared" si="22"/>
        <v>215093.22368999996</v>
      </c>
      <c r="H1034" s="2">
        <f t="shared" si="19"/>
        <v>0.40000000002328306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604182.32999999996</v>
      </c>
      <c r="D1035" s="1">
        <f>BILANCA!E57</f>
        <v>1806665.93</v>
      </c>
      <c r="E1035" s="1">
        <v>0</v>
      </c>
      <c r="F1035" s="1">
        <v>0</v>
      </c>
      <c r="G1035" s="2">
        <f t="shared" si="22"/>
        <v>219310.73787999997</v>
      </c>
      <c r="H1035" s="2">
        <f t="shared" si="19"/>
        <v>0.40000000002328306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9986037.7200000007</v>
      </c>
      <c r="D1046" s="1">
        <f>BILANCA!E68</f>
        <v>11870535.879999999</v>
      </c>
      <c r="E1046" s="1">
        <v>0</v>
      </c>
      <c r="F1046" s="1">
        <v>0</v>
      </c>
      <c r="G1046" s="2">
        <f t="shared" si="22"/>
        <v>2124807.8972399998</v>
      </c>
      <c r="H1046" s="2">
        <f t="shared" si="19"/>
        <v>0.40000000037252903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1405892.79</v>
      </c>
      <c r="D1047" s="1">
        <f>BILANCA!E69</f>
        <v>2294772.3000000003</v>
      </c>
      <c r="E1047" s="1">
        <v>0</v>
      </c>
      <c r="F1047" s="1">
        <v>0</v>
      </c>
      <c r="G1047" s="2">
        <f t="shared" si="22"/>
        <v>383707.99296000006</v>
      </c>
      <c r="H1047" s="2">
        <f t="shared" si="19"/>
        <v>0.51000000024214387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1405892.79</v>
      </c>
      <c r="D1048" s="1">
        <f>BILANCA!E70</f>
        <v>2294768.83</v>
      </c>
      <c r="E1048" s="1">
        <v>0</v>
      </c>
      <c r="F1048" s="1">
        <v>0</v>
      </c>
      <c r="G1048" s="2">
        <f t="shared" si="22"/>
        <v>389702.97925000003</v>
      </c>
      <c r="H1048" s="2">
        <f t="shared" si="19"/>
        <v>0.37999999988824129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1405892.79</v>
      </c>
      <c r="D1050" s="1">
        <f>BILANCA!E72</f>
        <v>2294768.83</v>
      </c>
      <c r="E1050" s="1">
        <v>0</v>
      </c>
      <c r="F1050" s="1">
        <v>0</v>
      </c>
      <c r="G1050" s="2">
        <f t="shared" si="22"/>
        <v>401693.84015000006</v>
      </c>
      <c r="H1050" s="2">
        <f t="shared" si="19"/>
        <v>0.37999999988824129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3.47</v>
      </c>
      <c r="E1053" s="1">
        <v>0</v>
      </c>
      <c r="F1053" s="1">
        <v>0</v>
      </c>
      <c r="G1053" s="2">
        <f t="shared" si="22"/>
        <v>0.48580000000000007</v>
      </c>
      <c r="H1053" s="2">
        <f t="shared" si="19"/>
        <v>0.4700000000000002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28605.35</v>
      </c>
      <c r="D1056" s="1">
        <f>BILANCA!E78</f>
        <v>19318.060000000001</v>
      </c>
      <c r="E1056" s="1">
        <v>0</v>
      </c>
      <c r="F1056" s="1">
        <v>0</v>
      </c>
      <c r="G1056" s="2">
        <f t="shared" si="22"/>
        <v>4908.6273099999999</v>
      </c>
      <c r="H1056" s="2">
        <f t="shared" si="19"/>
        <v>0.40999999999985448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1308.8399999999999</v>
      </c>
      <c r="D1057" s="1">
        <f>BILANCA!E79</f>
        <v>1308.8399999999999</v>
      </c>
      <c r="E1057" s="1">
        <v>0</v>
      </c>
      <c r="F1057" s="1">
        <v>0</v>
      </c>
      <c r="G1057" s="2">
        <f t="shared" si="22"/>
        <v>290.56247999999999</v>
      </c>
      <c r="H1057" s="2">
        <f t="shared" si="19"/>
        <v>0.32000000000016371</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1308.8399999999999</v>
      </c>
      <c r="D1058" s="1">
        <f>BILANCA!E80</f>
        <v>1308.8399999999999</v>
      </c>
      <c r="E1058" s="1">
        <v>0</v>
      </c>
      <c r="F1058" s="1">
        <v>0</v>
      </c>
      <c r="G1058" s="2">
        <f t="shared" si="22"/>
        <v>294.48899999999998</v>
      </c>
      <c r="H1058" s="2">
        <f t="shared" si="19"/>
        <v>0.32000000000016371</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6874.67</v>
      </c>
      <c r="D1062" s="1">
        <f>BILANCA!E84</f>
        <v>1110.27</v>
      </c>
      <c r="E1062" s="1">
        <v>0</v>
      </c>
      <c r="F1062" s="1">
        <v>0</v>
      </c>
      <c r="G1062" s="2">
        <f t="shared" si="22"/>
        <v>718.52159000000006</v>
      </c>
      <c r="H1062" s="2">
        <f t="shared" si="19"/>
        <v>0.59999999999990905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20421.84</v>
      </c>
      <c r="D1064" s="1">
        <f>BILANCA!E86</f>
        <v>16898.95</v>
      </c>
      <c r="E1064" s="1">
        <v>0</v>
      </c>
      <c r="F1064" s="1">
        <v>0</v>
      </c>
      <c r="G1064" s="2">
        <f t="shared" si="22"/>
        <v>4391.7989400000006</v>
      </c>
      <c r="H1064" s="2">
        <f t="shared" si="19"/>
        <v>0.20999999999912689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6264782.0099999998</v>
      </c>
      <c r="D1112" s="1">
        <f>BILANCA!E134</f>
        <v>6264782.0099999998</v>
      </c>
      <c r="E1112" s="1">
        <v>0</v>
      </c>
      <c r="F1112" s="1">
        <v>0</v>
      </c>
      <c r="G1112" s="2">
        <f t="shared" si="22"/>
        <v>2424470.6378699997</v>
      </c>
      <c r="H1112" s="2">
        <f t="shared" si="23"/>
        <v>1.9999999552965164E-2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6264782.0099999998</v>
      </c>
      <c r="D1113" s="1">
        <f>BILANCA!E135</f>
        <v>6264782.0099999998</v>
      </c>
      <c r="E1113" s="1">
        <v>0</v>
      </c>
      <c r="F1113" s="1">
        <v>0</v>
      </c>
      <c r="G1113" s="2">
        <f t="shared" si="22"/>
        <v>2443264.9839000003</v>
      </c>
      <c r="H1113" s="2">
        <f t="shared" si="23"/>
        <v>1.9999999552965164E-2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6264782.0099999998</v>
      </c>
      <c r="D1117" s="1">
        <f>BILANCA!E139</f>
        <v>6264782.0099999998</v>
      </c>
      <c r="E1117" s="1">
        <v>0</v>
      </c>
      <c r="F1117" s="1">
        <v>0</v>
      </c>
      <c r="G1117" s="2">
        <f t="shared" si="22"/>
        <v>2518442.3680199999</v>
      </c>
      <c r="H1117" s="2">
        <f t="shared" si="23"/>
        <v>1.9999999552965164E-2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2270326.6899999995</v>
      </c>
      <c r="D1124" s="1">
        <f>BILANCA!E146</f>
        <v>3278136.4899999993</v>
      </c>
      <c r="E1124" s="1">
        <v>0</v>
      </c>
      <c r="F1124" s="1">
        <v>0</v>
      </c>
      <c r="G1124" s="2">
        <f t="shared" si="22"/>
        <v>1244550.5534699997</v>
      </c>
      <c r="H1124" s="2">
        <f t="shared" si="23"/>
        <v>0.79999999981373549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58201.63</v>
      </c>
      <c r="D1125" s="1">
        <f>BILANCA!E147</f>
        <v>22178.94</v>
      </c>
      <c r="E1125" s="1">
        <v>0</v>
      </c>
      <c r="F1125" s="1">
        <v>0</v>
      </c>
      <c r="G1125" s="2">
        <f t="shared" si="22"/>
        <v>14563.450419999997</v>
      </c>
      <c r="H1125" s="2">
        <f t="shared" si="23"/>
        <v>0.43000000000392902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2108200.17</v>
      </c>
      <c r="D1136" s="1">
        <f>BILANCA!E158</f>
        <v>3160178.4</v>
      </c>
      <c r="E1136" s="1">
        <v>0</v>
      </c>
      <c r="F1136" s="1">
        <v>0</v>
      </c>
      <c r="G1136" s="2">
        <f t="shared" si="22"/>
        <v>1289569.2164099999</v>
      </c>
      <c r="H1136" s="2">
        <f t="shared" si="23"/>
        <v>0.56999999983236194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316686.17</v>
      </c>
      <c r="D1137" s="1">
        <f>BILANCA!E159</f>
        <v>289531.05</v>
      </c>
      <c r="E1137" s="1">
        <v>0</v>
      </c>
      <c r="F1137" s="1">
        <v>0</v>
      </c>
      <c r="G1137" s="2">
        <f t="shared" si="22"/>
        <v>137945.23358</v>
      </c>
      <c r="H1137" s="2">
        <f t="shared" si="23"/>
        <v>0.21999999997206032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66.36</v>
      </c>
      <c r="D1140" s="1">
        <f>BILANCA!E162</f>
        <v>66.36</v>
      </c>
      <c r="E1140" s="1">
        <v>0</v>
      </c>
      <c r="F1140" s="1">
        <v>0</v>
      </c>
      <c r="G1140" s="2">
        <f t="shared" si="22"/>
        <v>31.255559999999996</v>
      </c>
      <c r="H1140" s="2">
        <f t="shared" si="23"/>
        <v>0.71999999999999886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212827.64</v>
      </c>
      <c r="D1141" s="1">
        <f>BILANCA!E163</f>
        <v>193818.26</v>
      </c>
      <c r="E1141" s="1">
        <v>0</v>
      </c>
      <c r="F1141" s="1">
        <v>0</v>
      </c>
      <c r="G1141" s="2">
        <f t="shared" si="22"/>
        <v>94873.337280000007</v>
      </c>
      <c r="H1141" s="2">
        <f t="shared" si="23"/>
        <v>0.61999999999534339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16430.880000000005</v>
      </c>
      <c r="D1142" s="1">
        <f>BILANCA!E164</f>
        <v>13527.02</v>
      </c>
      <c r="E1142" s="1">
        <v>0</v>
      </c>
      <c r="F1142" s="1">
        <v>0</v>
      </c>
      <c r="G1142" s="2">
        <f t="shared" si="22"/>
        <v>6914.102280000001</v>
      </c>
      <c r="H1142" s="2">
        <f t="shared" si="23"/>
        <v>0.13999999999577994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47327.79</v>
      </c>
      <c r="D1143" s="1">
        <f>BILANCA!E165</f>
        <v>30090.43</v>
      </c>
      <c r="E1143" s="1">
        <v>0</v>
      </c>
      <c r="F1143" s="1">
        <v>0</v>
      </c>
      <c r="G1143" s="2">
        <f t="shared" si="22"/>
        <v>17201.384000000002</v>
      </c>
      <c r="H1143" s="2">
        <f t="shared" si="23"/>
        <v>0.63999999999941792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3196.94</v>
      </c>
      <c r="D1144" s="1">
        <f>BILANCA!E166</f>
        <v>2991.53</v>
      </c>
      <c r="E1144" s="1">
        <v>0</v>
      </c>
      <c r="F1144" s="1">
        <v>0</v>
      </c>
      <c r="G1144" s="2">
        <f t="shared" si="22"/>
        <v>1477.98</v>
      </c>
      <c r="H1144" s="2">
        <f t="shared" si="23"/>
        <v>0.52999999999974534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34093.85</v>
      </c>
      <c r="D1147" s="1">
        <f>BILANCA!E169</f>
        <v>19554.939999999999</v>
      </c>
      <c r="E1147" s="1">
        <v>0</v>
      </c>
      <c r="F1147" s="1">
        <v>0</v>
      </c>
      <c r="G1147" s="2">
        <f t="shared" si="22"/>
        <v>12005.41172</v>
      </c>
      <c r="H1147" s="2">
        <f t="shared" si="23"/>
        <v>0.21000000000276486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28415990.250000004</v>
      </c>
      <c r="D1152" s="1">
        <f>BILANCA!E175</f>
        <v>31704939.239999998</v>
      </c>
      <c r="E1152" s="1">
        <v>0</v>
      </c>
      <c r="F1152" s="1">
        <v>0</v>
      </c>
      <c r="G1152" s="2">
        <f t="shared" si="22"/>
        <v>15518571.815370001</v>
      </c>
      <c r="H1152" s="2">
        <f t="shared" si="23"/>
        <v>0.49000000208616257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283848.83999999997</v>
      </c>
      <c r="D1153" s="1">
        <f>BILANCA!E176</f>
        <v>742429.49</v>
      </c>
      <c r="E1153" s="1">
        <v>0</v>
      </c>
      <c r="F1153" s="1">
        <v>0</v>
      </c>
      <c r="G1153" s="2">
        <f t="shared" si="22"/>
        <v>300680.32939999999</v>
      </c>
      <c r="H1153" s="2">
        <f t="shared" si="23"/>
        <v>0.65000000002328306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257774.62</v>
      </c>
      <c r="D1154" s="1">
        <f>BILANCA!E177</f>
        <v>393086.02</v>
      </c>
      <c r="E1154" s="1">
        <v>0</v>
      </c>
      <c r="F1154" s="1">
        <v>0</v>
      </c>
      <c r="G1154" s="2">
        <f t="shared" si="22"/>
        <v>178514.87886000003</v>
      </c>
      <c r="H1154" s="2">
        <f t="shared" si="23"/>
        <v>0.40000000002328306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29031.29</v>
      </c>
      <c r="D1155" s="1">
        <f>BILANCA!E178</f>
        <v>39474.01</v>
      </c>
      <c r="E1155" s="1">
        <v>0</v>
      </c>
      <c r="F1155" s="1">
        <v>0</v>
      </c>
      <c r="G1155" s="2">
        <f t="shared" si="22"/>
        <v>18572.441319999998</v>
      </c>
      <c r="H1155" s="2">
        <f t="shared" si="23"/>
        <v>0.30000000000291038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122892.88</v>
      </c>
      <c r="D1156" s="1">
        <f>BILANCA!E179</f>
        <v>142438.89000000001</v>
      </c>
      <c r="E1156" s="1">
        <v>0</v>
      </c>
      <c r="F1156" s="1">
        <v>0</v>
      </c>
      <c r="G1156" s="2">
        <f t="shared" si="22"/>
        <v>70544.324179999996</v>
      </c>
      <c r="H1156" s="2">
        <f t="shared" si="23"/>
        <v>0.22999999998137355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344.19</v>
      </c>
      <c r="D1157" s="1">
        <f>BILANCA!E180</f>
        <v>342.39</v>
      </c>
      <c r="E1157" s="1">
        <v>0</v>
      </c>
      <c r="F1157" s="1">
        <v>0</v>
      </c>
      <c r="G1157" s="2">
        <f t="shared" si="22"/>
        <v>179.04077999999998</v>
      </c>
      <c r="H1157" s="2">
        <f t="shared" si="23"/>
        <v>0.57999999999998408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344.19</v>
      </c>
      <c r="D1160" s="1">
        <f>BILANCA!E183</f>
        <v>342.39</v>
      </c>
      <c r="E1160" s="1">
        <v>0</v>
      </c>
      <c r="F1160" s="1">
        <v>0</v>
      </c>
      <c r="G1160" s="2">
        <f t="shared" si="22"/>
        <v>182.12768999999997</v>
      </c>
      <c r="H1160" s="2">
        <f t="shared" si="23"/>
        <v>0.57999999999998408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6653.92</v>
      </c>
      <c r="D1161" s="1">
        <f>BILANCA!E184</f>
        <v>0</v>
      </c>
      <c r="E1161" s="1">
        <v>0</v>
      </c>
      <c r="F1161" s="1">
        <v>0</v>
      </c>
      <c r="G1161" s="2">
        <f t="shared" si="22"/>
        <v>1184.3977600000001</v>
      </c>
      <c r="H1161" s="2">
        <f t="shared" si="23"/>
        <v>7.999999999992724E-2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1726.17</v>
      </c>
      <c r="D1163" s="1">
        <f>BILANCA!E186</f>
        <v>7994.12</v>
      </c>
      <c r="E1163" s="1">
        <v>0</v>
      </c>
      <c r="F1163" s="1">
        <v>0</v>
      </c>
      <c r="G1163" s="2">
        <f t="shared" si="22"/>
        <v>3188.5937999999996</v>
      </c>
      <c r="H1163" s="2">
        <f t="shared" si="23"/>
        <v>0.28999999999996362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97126.17</v>
      </c>
      <c r="D1165" s="1">
        <f>BILANCA!E188</f>
        <v>202836.61</v>
      </c>
      <c r="E1165" s="1">
        <v>0</v>
      </c>
      <c r="F1165" s="1">
        <v>0</v>
      </c>
      <c r="G1165" s="2">
        <f t="shared" si="22"/>
        <v>91509.488979999995</v>
      </c>
      <c r="H1165" s="2">
        <f t="shared" si="23"/>
        <v>0.56000000001222361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26074.22</v>
      </c>
      <c r="D1166" s="1">
        <f>BILANCA!E189</f>
        <v>349343.47</v>
      </c>
      <c r="E1166" s="1">
        <v>0</v>
      </c>
      <c r="F1166" s="1">
        <v>0</v>
      </c>
      <c r="G1166" s="2">
        <f t="shared" si="22"/>
        <v>132631.29227999999</v>
      </c>
      <c r="H1166" s="2">
        <f t="shared" si="23"/>
        <v>0.68999999997322448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28132141.410000004</v>
      </c>
      <c r="D1214" s="1">
        <f>BILANCA!E237</f>
        <v>30962509.75</v>
      </c>
      <c r="E1214" s="1">
        <v>0</v>
      </c>
      <c r="F1214" s="1">
        <v>0</v>
      </c>
      <c r="G1214" s="2">
        <f t="shared" si="22"/>
        <v>20803204.17021</v>
      </c>
      <c r="H1214" s="2">
        <f t="shared" si="23"/>
        <v>0.66000000387430191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24699862.890000001</v>
      </c>
      <c r="D1215" s="1">
        <f>BILANCA!E238</f>
        <v>26104313.719999999</v>
      </c>
      <c r="E1215" s="1">
        <v>0</v>
      </c>
      <c r="F1215" s="1">
        <v>0</v>
      </c>
      <c r="G1215" s="2">
        <f t="shared" si="22"/>
        <v>17842769.756560002</v>
      </c>
      <c r="H1215" s="2">
        <f t="shared" si="23"/>
        <v>0.39000000059604645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24707155.190000001</v>
      </c>
      <c r="D1216" s="1">
        <f>BILANCA!E239</f>
        <v>26111606.02</v>
      </c>
      <c r="E1216" s="1">
        <v>0</v>
      </c>
      <c r="F1216" s="1">
        <v>0</v>
      </c>
      <c r="G1216" s="2">
        <f t="shared" si="22"/>
        <v>17924775.56459</v>
      </c>
      <c r="H1216" s="2">
        <f t="shared" si="23"/>
        <v>0.21000000089406967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24707155.190000001</v>
      </c>
      <c r="D1217" s="1">
        <f>BILANCA!E240</f>
        <v>26111606.02</v>
      </c>
      <c r="E1217" s="1">
        <v>0</v>
      </c>
      <c r="F1217" s="1">
        <v>0</v>
      </c>
      <c r="G1217" s="2">
        <f t="shared" si="22"/>
        <v>18001705.931820001</v>
      </c>
      <c r="H1217" s="2">
        <f t="shared" si="23"/>
        <v>0.21000000089406967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7292.3</v>
      </c>
      <c r="D1219" s="1">
        <f>BILANCA!E242</f>
        <v>7292.3</v>
      </c>
      <c r="E1219" s="1">
        <v>0</v>
      </c>
      <c r="F1219" s="1">
        <v>0</v>
      </c>
      <c r="G1219" s="2">
        <f t="shared" si="22"/>
        <v>5162.9484000000002</v>
      </c>
      <c r="H1219" s="2">
        <f t="shared" si="23"/>
        <v>0.6000000000003638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7292.3</v>
      </c>
      <c r="D1221" s="1">
        <f>BILANCA!E244</f>
        <v>7292.3</v>
      </c>
      <c r="E1221" s="1">
        <v>0</v>
      </c>
      <c r="F1221" s="1">
        <v>0</v>
      </c>
      <c r="G1221" s="2">
        <f t="shared" si="22"/>
        <v>5206.7021999999997</v>
      </c>
      <c r="H1221" s="2">
        <f t="shared" si="23"/>
        <v>0.6000000000003638</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1170332.5299999998</v>
      </c>
      <c r="D1222" s="1">
        <f>BILANCA!E245</f>
        <v>1591876.27</v>
      </c>
      <c r="E1222" s="1">
        <v>0</v>
      </c>
      <c r="F1222" s="1">
        <v>0</v>
      </c>
      <c r="G1222" s="2">
        <f t="shared" si="22"/>
        <v>1040626.33173</v>
      </c>
      <c r="H1222" s="2">
        <f t="shared" si="23"/>
        <v>0.74000000022351742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1517564.13</v>
      </c>
      <c r="D1223" s="1">
        <f>BILANCA!E246</f>
        <v>2541712.69</v>
      </c>
      <c r="E1223" s="1">
        <v>0</v>
      </c>
      <c r="F1223" s="1">
        <v>0</v>
      </c>
      <c r="G1223" s="2">
        <f t="shared" si="22"/>
        <v>1584237.4823999999</v>
      </c>
      <c r="H1223" s="2">
        <f t="shared" si="23"/>
        <v>0.43999999994412065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1517564.13</v>
      </c>
      <c r="D1224" s="1">
        <f>BILANCA!E247</f>
        <v>2541712.69</v>
      </c>
      <c r="E1224" s="1">
        <v>0</v>
      </c>
      <c r="F1224" s="1">
        <v>0</v>
      </c>
      <c r="G1224" s="2">
        <f t="shared" si="22"/>
        <v>1590838.4719099998</v>
      </c>
      <c r="H1224" s="2">
        <f t="shared" si="23"/>
        <v>0.43999999994412065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347231.6</v>
      </c>
      <c r="D1227" s="1">
        <f>BILANCA!E250</f>
        <v>949836.42</v>
      </c>
      <c r="E1227" s="1">
        <v>0</v>
      </c>
      <c r="F1227" s="1">
        <v>0</v>
      </c>
      <c r="G1227" s="2">
        <f t="shared" si="22"/>
        <v>548244.68336000002</v>
      </c>
      <c r="H1227" s="2">
        <f t="shared" si="23"/>
        <v>0.82000000006519258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347231.6</v>
      </c>
      <c r="D1229" s="1">
        <f>BILANCA!E252</f>
        <v>949836.42</v>
      </c>
      <c r="E1229" s="1">
        <v>0</v>
      </c>
      <c r="F1229" s="1">
        <v>0</v>
      </c>
      <c r="G1229" s="2">
        <f t="shared" si="22"/>
        <v>552738.49224000005</v>
      </c>
      <c r="H1229" s="2">
        <f t="shared" si="23"/>
        <v>0.82000000006519258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2255565.35</v>
      </c>
      <c r="D1232" s="1">
        <f>BILANCA!E255</f>
        <v>3264088.48</v>
      </c>
      <c r="E1232" s="1">
        <v>0</v>
      </c>
      <c r="F1232" s="1">
        <v>0</v>
      </c>
      <c r="G1232" s="2">
        <f t="shared" si="22"/>
        <v>2187151.83519</v>
      </c>
      <c r="H1232" s="2">
        <f t="shared" si="23"/>
        <v>0.83000000007450581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6380.64</v>
      </c>
      <c r="D1233" s="1">
        <f>BILANCA!E256</f>
        <v>2231.2800000000002</v>
      </c>
      <c r="E1233" s="1">
        <v>0</v>
      </c>
      <c r="F1233" s="1">
        <v>0</v>
      </c>
      <c r="G1233" s="2">
        <f t="shared" si="22"/>
        <v>2710.8</v>
      </c>
      <c r="H1233" s="2">
        <f t="shared" si="23"/>
        <v>0.63999999999987267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6274150.0999999996</v>
      </c>
      <c r="D1236" s="1">
        <f>BILANCA!E259</f>
        <v>4758933.55</v>
      </c>
      <c r="E1236" s="1">
        <v>0</v>
      </c>
      <c r="F1236" s="1">
        <v>0</v>
      </c>
      <c r="G1236" s="2">
        <f t="shared" si="22"/>
        <v>3995380.3515999997</v>
      </c>
      <c r="H1236" s="2">
        <f t="shared" si="23"/>
        <v>0.54999999981373549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6274150.0999999996</v>
      </c>
      <c r="D1237" s="1">
        <f>BILANCA!E260</f>
        <v>4758933.55</v>
      </c>
      <c r="E1237" s="1">
        <v>0</v>
      </c>
      <c r="F1237" s="1">
        <v>0</v>
      </c>
      <c r="G1237" s="2">
        <f t="shared" si="22"/>
        <v>4011172.3688000003</v>
      </c>
      <c r="H1237" s="2">
        <f t="shared" si="23"/>
        <v>0.54999999981373549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761758.83</v>
      </c>
      <c r="D1240" s="1">
        <f>BILANCA!E264</f>
        <v>567260.28</v>
      </c>
      <c r="E1240" s="1">
        <v>0</v>
      </c>
      <c r="F1240" s="1">
        <v>0</v>
      </c>
      <c r="G1240" s="2">
        <f t="shared" si="22"/>
        <v>487343.80323000002</v>
      </c>
      <c r="H1240" s="2">
        <f t="shared" si="23"/>
        <v>0.45000000006984919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1721395.5</v>
      </c>
      <c r="D1241" s="1">
        <f>BILANCA!E265</f>
        <v>2904694.47</v>
      </c>
      <c r="E1241" s="1">
        <v>0</v>
      </c>
      <c r="F1241" s="1">
        <v>0</v>
      </c>
      <c r="G1241" s="2">
        <f t="shared" si="22"/>
        <v>1942942.38552</v>
      </c>
      <c r="H1241" s="2">
        <f t="shared" si="23"/>
        <v>0.97000000020489097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48852.43</v>
      </c>
      <c r="D1242" s="1">
        <f>BILANCA!E266</f>
        <v>32079.46</v>
      </c>
      <c r="E1242" s="1">
        <v>0</v>
      </c>
      <c r="F1242" s="1">
        <v>0</v>
      </c>
      <c r="G1242" s="2">
        <f t="shared" ref="G1242:G1479" si="24">B1242/1000*C1242+B1242/500*D1242</f>
        <v>29269.93965</v>
      </c>
      <c r="H1242" s="2">
        <f t="shared" si="23"/>
        <v>0.88999999999941792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1672.3</v>
      </c>
      <c r="D1243" s="1">
        <f>BILANCA!E267</f>
        <v>1002.5</v>
      </c>
      <c r="E1243" s="1">
        <v>0</v>
      </c>
      <c r="F1243" s="1">
        <v>0</v>
      </c>
      <c r="G1243" s="2">
        <f t="shared" si="24"/>
        <v>956.09800000000007</v>
      </c>
      <c r="H1243" s="2">
        <f t="shared" si="23"/>
        <v>0.79999999999995453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25.68</v>
      </c>
      <c r="D1244" s="1">
        <f>BILANCA!E268</f>
        <v>0</v>
      </c>
      <c r="E1244" s="1">
        <v>0</v>
      </c>
      <c r="F1244" s="1">
        <v>0</v>
      </c>
      <c r="G1244" s="2">
        <f t="shared" si="24"/>
        <v>6.7024800000000004</v>
      </c>
      <c r="H1244" s="2">
        <f t="shared" si="23"/>
        <v>0.32000000000000028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20396.16</v>
      </c>
      <c r="D1247" s="1">
        <f>BILANCA!E271</f>
        <v>16898.95</v>
      </c>
      <c r="E1247" s="1">
        <v>0</v>
      </c>
      <c r="F1247" s="1">
        <v>0</v>
      </c>
      <c r="G1247" s="2">
        <f t="shared" si="24"/>
        <v>14307.231840000002</v>
      </c>
      <c r="H1247" s="2">
        <f t="shared" si="23"/>
        <v>0.20999999999912689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127209.68</v>
      </c>
      <c r="D1263" s="1">
        <f>BILANCA!E287</f>
        <v>142990.45000000001</v>
      </c>
      <c r="E1263" s="1">
        <v>0</v>
      </c>
      <c r="F1263" s="1">
        <v>0</v>
      </c>
      <c r="G1263" s="2">
        <f t="shared" si="24"/>
        <v>115693.36240000001</v>
      </c>
      <c r="H1263" s="2">
        <f t="shared" si="23"/>
        <v>0.77000000001862645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130564.94</v>
      </c>
      <c r="D1264" s="1">
        <f>BILANCA!E288</f>
        <v>250095.57</v>
      </c>
      <c r="E1264" s="1">
        <v>0</v>
      </c>
      <c r="F1264" s="1">
        <v>0</v>
      </c>
      <c r="G1264" s="2">
        <f t="shared" si="24"/>
        <v>177242.45848000003</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24357.47</v>
      </c>
      <c r="D1265" s="1">
        <f>BILANCA!E289</f>
        <v>293175.40000000002</v>
      </c>
      <c r="E1265" s="1">
        <v>0</v>
      </c>
      <c r="F1265" s="1">
        <v>0</v>
      </c>
      <c r="G1265" s="2">
        <f t="shared" si="24"/>
        <v>172219.73213999998</v>
      </c>
      <c r="H1265" s="2">
        <f t="shared" si="23"/>
        <v>0.87000000002444722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1716.75</v>
      </c>
      <c r="D1266" s="1">
        <f>BILANCA!E290</f>
        <v>56168.07</v>
      </c>
      <c r="E1266" s="1">
        <v>0</v>
      </c>
      <c r="F1266" s="1">
        <v>0</v>
      </c>
      <c r="G1266" s="2">
        <f t="shared" si="24"/>
        <v>32276.967869999997</v>
      </c>
      <c r="H1266" s="2">
        <f t="shared" si="23"/>
        <v>0.31999999999970896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16243.69</v>
      </c>
      <c r="D1273" s="1">
        <f>BILANCA!E297</f>
        <v>58391.69</v>
      </c>
      <c r="E1273" s="1">
        <v>0</v>
      </c>
      <c r="F1273" s="1">
        <v>0</v>
      </c>
      <c r="G1273" s="2">
        <f t="shared" si="24"/>
        <v>38577.850300000006</v>
      </c>
      <c r="H1273" s="2">
        <f t="shared" si="23"/>
        <v>0.61999999999716238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75252.19</v>
      </c>
      <c r="D1274" s="1">
        <f>BILANCA!E298</f>
        <v>54659.55</v>
      </c>
      <c r="E1274" s="1">
        <v>0</v>
      </c>
      <c r="F1274" s="1">
        <v>0</v>
      </c>
      <c r="G1274" s="2">
        <f t="shared" si="24"/>
        <v>53710.245389999996</v>
      </c>
      <c r="H1274" s="2">
        <f t="shared" si="23"/>
        <v>0.63999999999941792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843898.95000000007</v>
      </c>
      <c r="D1299" s="6">
        <f>'RAS-funkcijski'!E5</f>
        <v>1057899.1100000001</v>
      </c>
      <c r="E1299" s="6">
        <v>0</v>
      </c>
      <c r="F1299" s="6">
        <v>0</v>
      </c>
      <c r="G1299" s="7">
        <f t="shared" si="24"/>
        <v>2959.6971700000004</v>
      </c>
      <c r="H1299" s="7">
        <f t="shared" si="23"/>
        <v>0.16000000003259629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843898.95000000007</v>
      </c>
      <c r="D1300" s="1">
        <f>'RAS-funkcijski'!E6</f>
        <v>1057899.1100000001</v>
      </c>
      <c r="E1300" s="1">
        <v>0</v>
      </c>
      <c r="F1300" s="1">
        <v>0</v>
      </c>
      <c r="G1300" s="2">
        <f t="shared" si="24"/>
        <v>5919.3943400000007</v>
      </c>
      <c r="H1300" s="2">
        <f t="shared" si="23"/>
        <v>0.16000000003259629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780406.68</v>
      </c>
      <c r="D1301" s="1">
        <f>'RAS-funkcijski'!E7</f>
        <v>976235.04</v>
      </c>
      <c r="E1301" s="1">
        <v>0</v>
      </c>
      <c r="F1301" s="1">
        <v>0</v>
      </c>
      <c r="G1301" s="2">
        <f t="shared" si="24"/>
        <v>8198.6302800000012</v>
      </c>
      <c r="H1301" s="2">
        <f t="shared" si="23"/>
        <v>0.35999999998603016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63492.27</v>
      </c>
      <c r="D1302" s="1">
        <f>'RAS-funkcijski'!E8</f>
        <v>81664.070000000007</v>
      </c>
      <c r="E1302" s="1">
        <v>0</v>
      </c>
      <c r="F1302" s="1">
        <v>0</v>
      </c>
      <c r="G1302" s="2">
        <f t="shared" si="24"/>
        <v>907.28164000000004</v>
      </c>
      <c r="H1302" s="2">
        <f t="shared" si="23"/>
        <v>0.3400000000037835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82731.45</v>
      </c>
      <c r="D1322" s="1">
        <f>'RAS-funkcijski'!E28</f>
        <v>82801.3</v>
      </c>
      <c r="E1322" s="1">
        <v>0</v>
      </c>
      <c r="F1322" s="1">
        <v>0</v>
      </c>
      <c r="G1322" s="2">
        <f t="shared" si="24"/>
        <v>5960.0172000000002</v>
      </c>
      <c r="H1322" s="2">
        <f t="shared" si="23"/>
        <v>0.75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82731.45</v>
      </c>
      <c r="D1324" s="1">
        <f>'RAS-funkcijski'!E30</f>
        <v>82801.3</v>
      </c>
      <c r="E1324" s="1">
        <v>0</v>
      </c>
      <c r="F1324" s="1">
        <v>0</v>
      </c>
      <c r="G1324" s="2">
        <f t="shared" si="24"/>
        <v>6456.6852999999992</v>
      </c>
      <c r="H1324" s="2">
        <f t="shared" si="23"/>
        <v>0.75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472740.16000000003</v>
      </c>
      <c r="D1329" s="1">
        <f>'RAS-funkcijski'!E35</f>
        <v>472579.61</v>
      </c>
      <c r="E1329" s="1">
        <v>0</v>
      </c>
      <c r="F1329" s="1">
        <v>0</v>
      </c>
      <c r="G1329" s="2">
        <f t="shared" si="24"/>
        <v>43954.88078</v>
      </c>
      <c r="H1329" s="2">
        <f t="shared" si="23"/>
        <v>0.55000000004656613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115564.35</v>
      </c>
      <c r="D1330" s="1">
        <f>'RAS-funkcijski'!E36</f>
        <v>83711.990000000005</v>
      </c>
      <c r="E1330" s="1">
        <v>0</v>
      </c>
      <c r="F1330" s="1">
        <v>0</v>
      </c>
      <c r="G1330" s="2">
        <f t="shared" si="24"/>
        <v>9055.6265600000006</v>
      </c>
      <c r="H1330" s="2">
        <f t="shared" si="23"/>
        <v>0.36000000000058208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115564.35</v>
      </c>
      <c r="D1331" s="1">
        <f>'RAS-funkcijski'!E37</f>
        <v>83711.990000000005</v>
      </c>
      <c r="E1331" s="1">
        <v>0</v>
      </c>
      <c r="F1331" s="1">
        <v>0</v>
      </c>
      <c r="G1331" s="2">
        <f t="shared" si="24"/>
        <v>9338.6148900000007</v>
      </c>
      <c r="H1331" s="2">
        <f t="shared" si="23"/>
        <v>0.36000000000058208</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215611.72</v>
      </c>
      <c r="D1333" s="1">
        <f>'RAS-funkcijski'!E39</f>
        <v>195273.65</v>
      </c>
      <c r="E1333" s="1">
        <v>0</v>
      </c>
      <c r="F1333" s="1">
        <v>0</v>
      </c>
      <c r="G1333" s="2">
        <f t="shared" si="24"/>
        <v>21215.565700000003</v>
      </c>
      <c r="H1333" s="2">
        <f t="shared" si="23"/>
        <v>0.63000000000465661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215611.72</v>
      </c>
      <c r="D1334" s="1">
        <f>'RAS-funkcijski'!E40</f>
        <v>195273.65</v>
      </c>
      <c r="E1334" s="1">
        <v>0</v>
      </c>
      <c r="F1334" s="1">
        <v>0</v>
      </c>
      <c r="G1334" s="2">
        <f t="shared" si="24"/>
        <v>21821.724719999998</v>
      </c>
      <c r="H1334" s="2">
        <f t="shared" si="23"/>
        <v>0.63000000000465661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109710.62</v>
      </c>
      <c r="D1348" s="1">
        <f>'RAS-funkcijski'!E54</f>
        <v>161593.97</v>
      </c>
      <c r="E1348" s="1">
        <v>0</v>
      </c>
      <c r="F1348" s="1">
        <v>0</v>
      </c>
      <c r="G1348" s="2">
        <f t="shared" si="24"/>
        <v>21644.928</v>
      </c>
      <c r="H1348" s="2">
        <f t="shared" si="27"/>
        <v>0.41000000000349246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109710.62</v>
      </c>
      <c r="D1349" s="1">
        <f>'RAS-funkcijski'!E55</f>
        <v>161593.97</v>
      </c>
      <c r="E1349" s="1">
        <v>0</v>
      </c>
      <c r="F1349" s="1">
        <v>0</v>
      </c>
      <c r="G1349" s="2">
        <f t="shared" si="24"/>
        <v>22077.826560000001</v>
      </c>
      <c r="H1349" s="2">
        <f t="shared" si="27"/>
        <v>0.41000000000349246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31853.47</v>
      </c>
      <c r="D1355" s="1">
        <f>'RAS-funkcijski'!E61</f>
        <v>32000</v>
      </c>
      <c r="E1355" s="1">
        <v>0</v>
      </c>
      <c r="F1355" s="1">
        <v>0</v>
      </c>
      <c r="G1355" s="2">
        <f t="shared" si="24"/>
        <v>5463.64779</v>
      </c>
      <c r="H1355" s="2">
        <f t="shared" si="27"/>
        <v>0.47000000000116415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31853.47</v>
      </c>
      <c r="D1358" s="1">
        <f>'RAS-funkcijski'!E64</f>
        <v>32000</v>
      </c>
      <c r="E1358" s="1">
        <v>0</v>
      </c>
      <c r="F1358" s="1">
        <v>0</v>
      </c>
      <c r="G1358" s="2">
        <f t="shared" si="24"/>
        <v>5751.2082</v>
      </c>
      <c r="H1358" s="2">
        <f t="shared" si="27"/>
        <v>0.47000000000116415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470777.95</v>
      </c>
      <c r="D1369" s="1">
        <f>'RAS-funkcijski'!E75</f>
        <v>602616.62</v>
      </c>
      <c r="E1369" s="1">
        <v>0</v>
      </c>
      <c r="F1369" s="1">
        <v>0</v>
      </c>
      <c r="G1369" s="2">
        <f t="shared" si="24"/>
        <v>118996.79449</v>
      </c>
      <c r="H1369" s="2">
        <f t="shared" si="27"/>
        <v>0.42999999999301508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183313.68</v>
      </c>
      <c r="D1370" s="1">
        <f>'RAS-funkcijski'!E76</f>
        <v>151944.04999999999</v>
      </c>
      <c r="E1370" s="1">
        <v>0</v>
      </c>
      <c r="F1370" s="1">
        <v>0</v>
      </c>
      <c r="G1370" s="2">
        <f t="shared" si="24"/>
        <v>35078.528159999994</v>
      </c>
      <c r="H1370" s="2">
        <f t="shared" si="27"/>
        <v>0.36999999999534339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287464.27</v>
      </c>
      <c r="D1375" s="1">
        <f>'RAS-funkcijski'!E81</f>
        <v>450672.57</v>
      </c>
      <c r="E1375" s="1">
        <v>0</v>
      </c>
      <c r="F1375" s="1">
        <v>0</v>
      </c>
      <c r="G1375" s="2">
        <f t="shared" si="24"/>
        <v>91538.324569999997</v>
      </c>
      <c r="H1375" s="2">
        <f t="shared" si="27"/>
        <v>0.70000000001164153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642003.1</v>
      </c>
      <c r="D1376" s="1">
        <f>'RAS-funkcijski'!E82</f>
        <v>1129064.45</v>
      </c>
      <c r="E1376" s="1">
        <v>0</v>
      </c>
      <c r="F1376" s="1">
        <v>0</v>
      </c>
      <c r="G1376" s="2">
        <f t="shared" si="24"/>
        <v>226210.29599999997</v>
      </c>
      <c r="H1376" s="2">
        <f t="shared" si="27"/>
        <v>0.54999999993015081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433880.93</v>
      </c>
      <c r="D1377" s="1">
        <f>'RAS-funkcijski'!E83</f>
        <v>797188.33</v>
      </c>
      <c r="E1377" s="1">
        <v>0</v>
      </c>
      <c r="F1377" s="1">
        <v>0</v>
      </c>
      <c r="G1377" s="2">
        <f t="shared" si="24"/>
        <v>160232.34961</v>
      </c>
      <c r="H1377" s="2">
        <f t="shared" si="27"/>
        <v>0.3999999999650754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208122.17</v>
      </c>
      <c r="D1382" s="1">
        <f>'RAS-funkcijski'!E88</f>
        <v>331876.12</v>
      </c>
      <c r="E1382" s="1">
        <v>0</v>
      </c>
      <c r="F1382" s="1">
        <v>0</v>
      </c>
      <c r="G1382" s="2">
        <f t="shared" si="24"/>
        <v>73237.450440000015</v>
      </c>
      <c r="H1382" s="2">
        <f t="shared" si="27"/>
        <v>0.29000000000814907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474671.78</v>
      </c>
      <c r="D1401" s="1">
        <f>'RAS-funkcijski'!E107</f>
        <v>552302.02</v>
      </c>
      <c r="E1401" s="1">
        <v>0</v>
      </c>
      <c r="F1401" s="1">
        <v>0</v>
      </c>
      <c r="G1401" s="2">
        <f t="shared" si="24"/>
        <v>162665.40946</v>
      </c>
      <c r="H1401" s="2">
        <f t="shared" si="27"/>
        <v>0.23999999999068677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185811.93</v>
      </c>
      <c r="D1402" s="1">
        <f>'RAS-funkcijski'!E108</f>
        <v>225455.4</v>
      </c>
      <c r="E1402" s="1">
        <v>0</v>
      </c>
      <c r="F1402" s="1">
        <v>0</v>
      </c>
      <c r="G1402" s="2">
        <f t="shared" si="24"/>
        <v>66219.163919999992</v>
      </c>
      <c r="H1402" s="2">
        <f t="shared" si="27"/>
        <v>0.47000000000116415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59725.27</v>
      </c>
      <c r="D1403" s="1">
        <f>'RAS-funkcijski'!E109</f>
        <v>68500</v>
      </c>
      <c r="E1403" s="1">
        <v>0</v>
      </c>
      <c r="F1403" s="1">
        <v>0</v>
      </c>
      <c r="G1403" s="2">
        <f t="shared" si="24"/>
        <v>20656.153350000001</v>
      </c>
      <c r="H1403" s="2">
        <f t="shared" si="27"/>
        <v>0.26999999999679858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26544.6</v>
      </c>
      <c r="D1404" s="1">
        <f>'RAS-funkcijski'!E110</f>
        <v>26544.6</v>
      </c>
      <c r="E1404" s="1">
        <v>0</v>
      </c>
      <c r="F1404" s="1">
        <v>0</v>
      </c>
      <c r="G1404" s="2">
        <f t="shared" si="24"/>
        <v>8441.1827999999987</v>
      </c>
      <c r="H1404" s="2">
        <f t="shared" si="27"/>
        <v>0.80000000000291038</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202589.98</v>
      </c>
      <c r="D1407" s="1">
        <f>'RAS-funkcijski'!E113</f>
        <v>231802.02</v>
      </c>
      <c r="E1407" s="1">
        <v>0</v>
      </c>
      <c r="F1407" s="1">
        <v>0</v>
      </c>
      <c r="G1407" s="2">
        <f t="shared" si="24"/>
        <v>72615.148179999989</v>
      </c>
      <c r="H1407" s="2">
        <f t="shared" si="27"/>
        <v>3.9999999979045242E-2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162502.16999999998</v>
      </c>
      <c r="D1408" s="1">
        <f>'RAS-funkcijski'!E114</f>
        <v>562757.62</v>
      </c>
      <c r="E1408" s="1">
        <v>0</v>
      </c>
      <c r="F1408" s="1">
        <v>0</v>
      </c>
      <c r="G1408" s="2">
        <f t="shared" si="24"/>
        <v>141681.91509999998</v>
      </c>
      <c r="H1408" s="2">
        <f t="shared" si="27"/>
        <v>0.54999999998835847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8008.85</v>
      </c>
      <c r="D1409" s="1">
        <f>'RAS-funkcijski'!E115</f>
        <v>408856.16</v>
      </c>
      <c r="E1409" s="1">
        <v>0</v>
      </c>
      <c r="F1409" s="1">
        <v>0</v>
      </c>
      <c r="G1409" s="2">
        <f t="shared" si="24"/>
        <v>91655.049870000003</v>
      </c>
      <c r="H1409" s="2">
        <f t="shared" si="27"/>
        <v>0.30999999997402483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3363.55</v>
      </c>
      <c r="D1410" s="1">
        <f>'RAS-funkcijski'!E116</f>
        <v>403856.16</v>
      </c>
      <c r="E1410" s="1">
        <v>0</v>
      </c>
      <c r="F1410" s="1">
        <v>0</v>
      </c>
      <c r="G1410" s="2">
        <f t="shared" si="24"/>
        <v>90840.497440000006</v>
      </c>
      <c r="H1410" s="2">
        <f t="shared" si="27"/>
        <v>0.60999999997420673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4645.3</v>
      </c>
      <c r="D1411" s="1">
        <f>'RAS-funkcijski'!E117</f>
        <v>5000</v>
      </c>
      <c r="E1411" s="1">
        <v>0</v>
      </c>
      <c r="F1411" s="1">
        <v>0</v>
      </c>
      <c r="G1411" s="2">
        <f t="shared" si="24"/>
        <v>1654.9189000000001</v>
      </c>
      <c r="H1411" s="2">
        <f t="shared" si="27"/>
        <v>0.3000000000001819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1327.23</v>
      </c>
      <c r="D1412" s="1">
        <f>'RAS-funkcijski'!E118</f>
        <v>1500</v>
      </c>
      <c r="E1412" s="1">
        <v>0</v>
      </c>
      <c r="F1412" s="1">
        <v>0</v>
      </c>
      <c r="G1412" s="2">
        <f t="shared" si="24"/>
        <v>493.30421999999999</v>
      </c>
      <c r="H1412" s="2">
        <f t="shared" si="27"/>
        <v>0.23000000000001819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1327.23</v>
      </c>
      <c r="D1414" s="1">
        <f>'RAS-funkcijski'!E120</f>
        <v>1500</v>
      </c>
      <c r="E1414" s="1">
        <v>0</v>
      </c>
      <c r="F1414" s="1">
        <v>0</v>
      </c>
      <c r="G1414" s="2">
        <f t="shared" si="24"/>
        <v>501.95868000000002</v>
      </c>
      <c r="H1414" s="2">
        <f t="shared" si="27"/>
        <v>0.23000000000001819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153166.09</v>
      </c>
      <c r="D1419" s="1">
        <f>'RAS-funkcijski'!E125</f>
        <v>152401.46</v>
      </c>
      <c r="E1419" s="1">
        <v>0</v>
      </c>
      <c r="F1419" s="1">
        <v>0</v>
      </c>
      <c r="G1419" s="2">
        <f t="shared" si="24"/>
        <v>55414.250209999998</v>
      </c>
      <c r="H1419" s="2">
        <f t="shared" si="27"/>
        <v>0.54999999998835847</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427440.75</v>
      </c>
      <c r="D1423" s="1">
        <f>'RAS-funkcijski'!E129</f>
        <v>490720.79000000004</v>
      </c>
      <c r="E1423" s="1">
        <v>0</v>
      </c>
      <c r="F1423" s="1">
        <v>0</v>
      </c>
      <c r="G1423" s="2">
        <f t="shared" si="24"/>
        <v>176110.29125000001</v>
      </c>
      <c r="H1423" s="2">
        <f t="shared" si="27"/>
        <v>0.4599999999627471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197109.58</v>
      </c>
      <c r="D1432" s="1">
        <f>'RAS-funkcijski'!E138</f>
        <v>207087.26</v>
      </c>
      <c r="E1432" s="1">
        <v>0</v>
      </c>
      <c r="F1432" s="1">
        <v>0</v>
      </c>
      <c r="G1432" s="2">
        <f t="shared" si="24"/>
        <v>81912.069400000008</v>
      </c>
      <c r="H1432" s="2">
        <f t="shared" si="27"/>
        <v>0.68000000002211891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230331.17</v>
      </c>
      <c r="D1434" s="1">
        <f>'RAS-funkcijski'!E140</f>
        <v>283633.53000000003</v>
      </c>
      <c r="E1434" s="1">
        <v>0</v>
      </c>
      <c r="F1434" s="1">
        <v>0</v>
      </c>
      <c r="G1434" s="2">
        <f t="shared" si="24"/>
        <v>108473.35928000002</v>
      </c>
      <c r="H1434" s="2">
        <f t="shared" si="27"/>
        <v>0.63999999998486601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3576766.3099999996</v>
      </c>
      <c r="D1435" s="13">
        <f>'RAS-funkcijski'!E141</f>
        <v>4950741.5199999996</v>
      </c>
      <c r="E1435" s="13">
        <v>0</v>
      </c>
      <c r="F1435" s="13">
        <v>0</v>
      </c>
      <c r="G1435" s="14">
        <f t="shared" si="24"/>
        <v>1846520.1609499999</v>
      </c>
      <c r="H1435" s="14">
        <f t="shared" si="27"/>
        <v>0.7900000000372529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77.3</v>
      </c>
      <c r="D1436" s="6">
        <f>'P-VRIO'!E5</f>
        <v>8830.4599999999991</v>
      </c>
      <c r="E1436" s="6">
        <v>0</v>
      </c>
      <c r="F1436" s="6">
        <v>0</v>
      </c>
      <c r="G1436" s="7">
        <f t="shared" si="24"/>
        <v>17.738219999999998</v>
      </c>
      <c r="H1436" s="7">
        <f t="shared" si="27"/>
        <v>0.75999999999912404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77.3</v>
      </c>
      <c r="D1453" s="1">
        <f>'P-VRIO'!E22</f>
        <v>8830.4599999999991</v>
      </c>
      <c r="E1453" s="1">
        <v>0</v>
      </c>
      <c r="F1453" s="1">
        <v>0</v>
      </c>
      <c r="G1453" s="2">
        <f t="shared" si="24"/>
        <v>319.28795999999994</v>
      </c>
      <c r="H1453" s="2">
        <f t="shared" si="27"/>
        <v>0.75999999999912404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77.3</v>
      </c>
      <c r="D1454" s="1">
        <f>'P-VRIO'!E23</f>
        <v>1830</v>
      </c>
      <c r="E1454" s="1">
        <v>0</v>
      </c>
      <c r="F1454" s="1">
        <v>0</v>
      </c>
      <c r="G1454" s="2">
        <f t="shared" si="24"/>
        <v>71.00869999999999</v>
      </c>
      <c r="H1454" s="2">
        <f t="shared" si="27"/>
        <v>0.29999999999999716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77.3</v>
      </c>
      <c r="D1456" s="1">
        <f>'P-VRIO'!E25</f>
        <v>1830</v>
      </c>
      <c r="E1456" s="1">
        <v>0</v>
      </c>
      <c r="F1456" s="1">
        <v>0</v>
      </c>
      <c r="G1456" s="2">
        <f t="shared" si="24"/>
        <v>78.4833</v>
      </c>
      <c r="H1456" s="2">
        <f t="shared" si="27"/>
        <v>0.29999999999999716</v>
      </c>
      <c r="I1456" s="10">
        <f t="shared" si="30"/>
        <v>23.544989999999778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7000.46</v>
      </c>
      <c r="E1461" s="1">
        <v>0</v>
      </c>
      <c r="F1461" s="1">
        <v>0</v>
      </c>
      <c r="G1461" s="2">
        <f t="shared" si="24"/>
        <v>364.02391999999998</v>
      </c>
      <c r="H1461" s="2">
        <f t="shared" si="27"/>
        <v>0.46000000000003638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7000.46</v>
      </c>
      <c r="E1467" s="1">
        <v>0</v>
      </c>
      <c r="F1467" s="1">
        <v>0</v>
      </c>
      <c r="G1467" s="2">
        <f t="shared" si="24"/>
        <v>448.02944000000002</v>
      </c>
      <c r="H1467" s="2">
        <f t="shared" si="27"/>
        <v>0.46000000000003638</v>
      </c>
      <c r="I1467" s="10">
        <f t="shared" si="31"/>
        <v>206.0935424000163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283848.84000000003</v>
      </c>
      <c r="D1480" s="6"/>
      <c r="E1480" s="6">
        <v>0</v>
      </c>
      <c r="F1480" s="6">
        <v>0</v>
      </c>
      <c r="G1480" s="7">
        <f t="shared" ref="G1480:G1580" si="34">B1480/1000*C1480</f>
        <v>283.84884000000005</v>
      </c>
      <c r="H1480" s="7">
        <f t="shared" ref="H1480:H1580" si="35">ABS(C1480-ROUND(C1480,0))</f>
        <v>0.15999999997438863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4857430.5299999993</v>
      </c>
      <c r="D1481" s="1">
        <v>0</v>
      </c>
      <c r="E1481" s="1">
        <v>0</v>
      </c>
      <c r="F1481" s="1">
        <v>0</v>
      </c>
      <c r="G1481" s="2">
        <f t="shared" si="34"/>
        <v>9714.8610599999993</v>
      </c>
      <c r="H1481" s="2">
        <f t="shared" si="35"/>
        <v>0.47000000067055225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3269883.1899999995</v>
      </c>
      <c r="D1483" s="1">
        <v>0</v>
      </c>
      <c r="E1483" s="1">
        <v>0</v>
      </c>
      <c r="F1483" s="1">
        <v>0</v>
      </c>
      <c r="G1483" s="2">
        <f t="shared" si="34"/>
        <v>13079.532759999998</v>
      </c>
      <c r="H1483" s="2">
        <f t="shared" si="35"/>
        <v>0.18999999947845936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438970.83</v>
      </c>
      <c r="D1484" s="1">
        <v>0</v>
      </c>
      <c r="E1484" s="1">
        <v>0</v>
      </c>
      <c r="F1484" s="1">
        <v>0</v>
      </c>
      <c r="G1484" s="2">
        <f t="shared" si="34"/>
        <v>2194.8541500000001</v>
      </c>
      <c r="H1484" s="2">
        <f t="shared" si="35"/>
        <v>0.16999999998370185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1363872.42</v>
      </c>
      <c r="D1485" s="1">
        <v>0</v>
      </c>
      <c r="E1485" s="1">
        <v>0</v>
      </c>
      <c r="F1485" s="1">
        <v>0</v>
      </c>
      <c r="G1485" s="2">
        <f t="shared" si="34"/>
        <v>8183.23452</v>
      </c>
      <c r="H1485" s="2">
        <f t="shared" si="35"/>
        <v>0.41999999992549419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7369.39</v>
      </c>
      <c r="D1486" s="1">
        <v>0</v>
      </c>
      <c r="E1486" s="1">
        <v>0</v>
      </c>
      <c r="F1486" s="1">
        <v>0</v>
      </c>
      <c r="G1486" s="2">
        <f t="shared" si="34"/>
        <v>51.585730000000005</v>
      </c>
      <c r="H1486" s="2">
        <f t="shared" si="35"/>
        <v>0.39000000000032742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172928.23</v>
      </c>
      <c r="D1487" s="1">
        <v>0</v>
      </c>
      <c r="E1487" s="1">
        <v>0</v>
      </c>
      <c r="F1487" s="1">
        <v>0</v>
      </c>
      <c r="G1487" s="2">
        <f t="shared" si="34"/>
        <v>1383.4258400000001</v>
      </c>
      <c r="H1487" s="2">
        <f t="shared" si="35"/>
        <v>0.23000000001047738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246929.54</v>
      </c>
      <c r="D1489" s="1">
        <v>0</v>
      </c>
      <c r="E1489" s="1">
        <v>0</v>
      </c>
      <c r="F1489" s="1">
        <v>0</v>
      </c>
      <c r="G1489" s="2">
        <f t="shared" si="34"/>
        <v>2469.2954</v>
      </c>
      <c r="H1489" s="2">
        <f t="shared" si="35"/>
        <v>0.45999999999185093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1039812.78</v>
      </c>
      <c r="D1491" s="1">
        <v>0</v>
      </c>
      <c r="E1491" s="1">
        <v>0</v>
      </c>
      <c r="F1491" s="1">
        <v>0</v>
      </c>
      <c r="G1491" s="2">
        <f t="shared" si="34"/>
        <v>12477.753360000001</v>
      </c>
      <c r="H1491" s="2">
        <f t="shared" si="35"/>
        <v>0.21999999997206032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1587547.34</v>
      </c>
      <c r="D1492" s="1">
        <v>0</v>
      </c>
      <c r="E1492" s="1">
        <v>0</v>
      </c>
      <c r="F1492" s="1">
        <v>0</v>
      </c>
      <c r="G1492" s="2">
        <f t="shared" si="34"/>
        <v>20638.115420000002</v>
      </c>
      <c r="H1492" s="2">
        <f t="shared" si="35"/>
        <v>0.34000000008381903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4398849.88</v>
      </c>
      <c r="D1499" s="1">
        <v>0</v>
      </c>
      <c r="E1499" s="1">
        <v>0</v>
      </c>
      <c r="F1499" s="1">
        <v>0</v>
      </c>
      <c r="G1499" s="2">
        <f t="shared" si="34"/>
        <v>87976.997600000002</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3134571.7899999996</v>
      </c>
      <c r="D1501" s="1">
        <v>0</v>
      </c>
      <c r="E1501" s="1">
        <v>0</v>
      </c>
      <c r="F1501" s="1">
        <v>0</v>
      </c>
      <c r="G1501" s="2">
        <f t="shared" si="34"/>
        <v>68960.579379999981</v>
      </c>
      <c r="H1501" s="2">
        <f t="shared" si="35"/>
        <v>0.21000000042840838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428528.11</v>
      </c>
      <c r="D1502" s="1">
        <v>0</v>
      </c>
      <c r="E1502" s="1">
        <v>0</v>
      </c>
      <c r="F1502" s="1">
        <v>0</v>
      </c>
      <c r="G1502" s="2">
        <f t="shared" si="34"/>
        <v>9856.14653</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1344326.41</v>
      </c>
      <c r="D1503" s="1">
        <v>0</v>
      </c>
      <c r="E1503" s="1">
        <v>0</v>
      </c>
      <c r="F1503" s="1">
        <v>0</v>
      </c>
      <c r="G1503" s="2">
        <f t="shared" si="34"/>
        <v>32263.833839999999</v>
      </c>
      <c r="H1503" s="2">
        <f t="shared" si="35"/>
        <v>0.40999999991618097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7371.19</v>
      </c>
      <c r="D1504" s="1">
        <v>0</v>
      </c>
      <c r="E1504" s="1">
        <v>0</v>
      </c>
      <c r="F1504" s="1">
        <v>0</v>
      </c>
      <c r="G1504" s="2">
        <f t="shared" si="34"/>
        <v>184.27975000000001</v>
      </c>
      <c r="H1504" s="2">
        <f t="shared" si="35"/>
        <v>0.18999999999959982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179582.15</v>
      </c>
      <c r="D1505" s="1">
        <v>0</v>
      </c>
      <c r="E1505" s="1">
        <v>0</v>
      </c>
      <c r="F1505" s="1">
        <v>0</v>
      </c>
      <c r="G1505" s="2">
        <f t="shared" si="34"/>
        <v>4669.1358999999993</v>
      </c>
      <c r="H1505" s="2">
        <f t="shared" si="35"/>
        <v>0.14999999999417923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240661.59</v>
      </c>
      <c r="D1507" s="1">
        <v>0</v>
      </c>
      <c r="E1507" s="1">
        <v>0</v>
      </c>
      <c r="F1507" s="1">
        <v>0</v>
      </c>
      <c r="G1507" s="2">
        <f t="shared" si="34"/>
        <v>6738.5245199999999</v>
      </c>
      <c r="H1507" s="2">
        <f t="shared" si="35"/>
        <v>0.41000000000349246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934102.34</v>
      </c>
      <c r="D1509" s="1">
        <v>0</v>
      </c>
      <c r="E1509" s="1">
        <v>0</v>
      </c>
      <c r="F1509" s="1">
        <v>0</v>
      </c>
      <c r="G1509" s="2">
        <f t="shared" si="34"/>
        <v>28023.070199999998</v>
      </c>
      <c r="H1509" s="2">
        <f t="shared" si="35"/>
        <v>0.33999999996740371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1264278.0900000001</v>
      </c>
      <c r="D1510" s="1">
        <v>0</v>
      </c>
      <c r="E1510" s="1">
        <v>0</v>
      </c>
      <c r="F1510" s="1">
        <v>0</v>
      </c>
      <c r="G1510" s="2">
        <f t="shared" si="34"/>
        <v>39192.620790000001</v>
      </c>
      <c r="H1510" s="2">
        <f t="shared" si="35"/>
        <v>9.0000000083819032E-2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742429.48999999929</v>
      </c>
      <c r="D1517" s="1">
        <v>0</v>
      </c>
      <c r="E1517" s="1">
        <v>0</v>
      </c>
      <c r="F1517" s="1">
        <v>0</v>
      </c>
      <c r="G1517" s="2">
        <f t="shared" si="34"/>
        <v>28212.320619999973</v>
      </c>
      <c r="H1517" s="2">
        <f t="shared" si="35"/>
        <v>0.48999999929219484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436165.85000000003</v>
      </c>
      <c r="D1518" s="1">
        <v>0</v>
      </c>
      <c r="E1518" s="1">
        <v>0</v>
      </c>
      <c r="F1518" s="1">
        <v>0</v>
      </c>
      <c r="G1518" s="2">
        <f t="shared" si="34"/>
        <v>17010.468150000001</v>
      </c>
      <c r="H1518" s="2">
        <f t="shared" si="35"/>
        <v>0.1499999999650754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142990.45000000001</v>
      </c>
      <c r="D1524" s="1">
        <v>0</v>
      </c>
      <c r="E1524" s="1">
        <v>0</v>
      </c>
      <c r="F1524" s="1">
        <v>0</v>
      </c>
      <c r="G1524" s="2">
        <f t="shared" si="34"/>
        <v>6434.5702500000007</v>
      </c>
      <c r="H1524" s="2">
        <f t="shared" si="35"/>
        <v>0.45000000001164153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27932.48</v>
      </c>
      <c r="D1530" s="1">
        <v>0</v>
      </c>
      <c r="E1530" s="1">
        <v>0</v>
      </c>
      <c r="F1530" s="1">
        <v>0</v>
      </c>
      <c r="G1530" s="2">
        <f t="shared" si="34"/>
        <v>1424.55648</v>
      </c>
      <c r="H1530" s="2">
        <f t="shared" si="35"/>
        <v>0.47999999999956344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806.41</v>
      </c>
      <c r="D1531" s="1">
        <v>0</v>
      </c>
      <c r="E1531" s="1">
        <v>0</v>
      </c>
      <c r="F1531" s="1">
        <v>0</v>
      </c>
      <c r="G1531" s="2">
        <f t="shared" si="34"/>
        <v>41.933319999999995</v>
      </c>
      <c r="H1531" s="2">
        <f t="shared" si="35"/>
        <v>0.40999999999996817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19.91</v>
      </c>
      <c r="D1532" s="1">
        <v>0</v>
      </c>
      <c r="E1532" s="1">
        <v>0</v>
      </c>
      <c r="F1532" s="1">
        <v>0</v>
      </c>
      <c r="G1532" s="2">
        <f t="shared" si="34"/>
        <v>1.0552299999999999</v>
      </c>
      <c r="H1532" s="2">
        <f t="shared" si="35"/>
        <v>8.9999999999999858E-2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27106.16</v>
      </c>
      <c r="D1534" s="1">
        <v>0</v>
      </c>
      <c r="E1534" s="1">
        <v>0</v>
      </c>
      <c r="F1534" s="1">
        <v>0</v>
      </c>
      <c r="G1534" s="2">
        <f t="shared" si="34"/>
        <v>1490.8388</v>
      </c>
      <c r="H1534" s="2">
        <f t="shared" si="35"/>
        <v>0.15999999999985448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269.36</v>
      </c>
      <c r="D1535" s="1">
        <v>0</v>
      </c>
      <c r="E1535" s="1">
        <v>0</v>
      </c>
      <c r="F1535" s="1">
        <v>0</v>
      </c>
      <c r="G1535" s="2">
        <f t="shared" si="34"/>
        <v>15.084160000000001</v>
      </c>
      <c r="H1535" s="2">
        <f t="shared" si="35"/>
        <v>0.36000000000001364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269.36</v>
      </c>
      <c r="D1539" s="1">
        <v>0</v>
      </c>
      <c r="E1539" s="1">
        <v>0</v>
      </c>
      <c r="F1539" s="1">
        <v>0</v>
      </c>
      <c r="G1539" s="2">
        <f t="shared" si="34"/>
        <v>16.1616</v>
      </c>
      <c r="H1539" s="2">
        <f t="shared" si="35"/>
        <v>0.36000000000001364</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7654.4400000000005</v>
      </c>
      <c r="D1550" s="1">
        <v>0</v>
      </c>
      <c r="E1550" s="1">
        <v>0</v>
      </c>
      <c r="F1550" s="1">
        <v>0</v>
      </c>
      <c r="G1550" s="2">
        <f t="shared" si="34"/>
        <v>543.46523999999999</v>
      </c>
      <c r="H1550" s="2">
        <f t="shared" si="35"/>
        <v>0.44000000000050932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7363.77</v>
      </c>
      <c r="D1551" s="1">
        <v>0</v>
      </c>
      <c r="E1551" s="1">
        <v>0</v>
      </c>
      <c r="F1551" s="1">
        <v>0</v>
      </c>
      <c r="G1551" s="2">
        <f t="shared" si="34"/>
        <v>530.19143999999994</v>
      </c>
      <c r="H1551" s="2">
        <f t="shared" si="35"/>
        <v>0.22999999999956344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140</v>
      </c>
      <c r="D1552" s="1">
        <v>0</v>
      </c>
      <c r="E1552" s="1">
        <v>0</v>
      </c>
      <c r="F1552" s="1">
        <v>0</v>
      </c>
      <c r="G1552" s="2">
        <f t="shared" si="34"/>
        <v>10.219999999999999</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150.66999999999999</v>
      </c>
      <c r="D1554" s="1">
        <v>0</v>
      </c>
      <c r="E1554" s="1">
        <v>0</v>
      </c>
      <c r="F1554" s="1">
        <v>0</v>
      </c>
      <c r="G1554" s="2">
        <f t="shared" si="34"/>
        <v>11.300249999999998</v>
      </c>
      <c r="H1554" s="2">
        <f t="shared" si="35"/>
        <v>0.33000000000001251</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107134.17</v>
      </c>
      <c r="D1560" s="1">
        <v>0</v>
      </c>
      <c r="E1560" s="1">
        <v>0</v>
      </c>
      <c r="F1560" s="1">
        <v>0</v>
      </c>
      <c r="G1560" s="2">
        <f t="shared" si="34"/>
        <v>8677.8677700000007</v>
      </c>
      <c r="H1560" s="2">
        <f t="shared" si="35"/>
        <v>0.16999999999825377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12145.62</v>
      </c>
      <c r="D1561" s="1">
        <v>0</v>
      </c>
      <c r="E1561" s="1">
        <v>0</v>
      </c>
      <c r="F1561" s="1">
        <v>0</v>
      </c>
      <c r="G1561" s="2">
        <f t="shared" si="34"/>
        <v>995.94084000000009</v>
      </c>
      <c r="H1561" s="2">
        <f t="shared" si="35"/>
        <v>0.37999999999919964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94988.55</v>
      </c>
      <c r="D1564" s="1">
        <v>0</v>
      </c>
      <c r="E1564" s="1">
        <v>0</v>
      </c>
      <c r="F1564" s="1">
        <v>0</v>
      </c>
      <c r="G1564" s="2">
        <f t="shared" si="34"/>
        <v>8074.0267500000009</v>
      </c>
      <c r="H1564" s="2">
        <f t="shared" si="35"/>
        <v>0.44999999999708962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293175.40000000002</v>
      </c>
      <c r="D1565" s="1">
        <v>0</v>
      </c>
      <c r="E1565" s="1">
        <v>0</v>
      </c>
      <c r="F1565" s="1">
        <v>0</v>
      </c>
      <c r="G1565" s="2">
        <f t="shared" si="34"/>
        <v>25213.0844</v>
      </c>
      <c r="H1565" s="2">
        <f t="shared" si="35"/>
        <v>0.40000000002328306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192695.74</v>
      </c>
      <c r="D1568" s="1">
        <v>0</v>
      </c>
      <c r="E1568" s="1">
        <v>0</v>
      </c>
      <c r="F1568" s="1">
        <v>0</v>
      </c>
      <c r="G1568" s="2">
        <f t="shared" si="34"/>
        <v>17149.920859999998</v>
      </c>
      <c r="H1568" s="2">
        <f t="shared" si="35"/>
        <v>0.26000000000931323</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100479.66</v>
      </c>
      <c r="D1569" s="1">
        <v>0</v>
      </c>
      <c r="E1569" s="1">
        <v>0</v>
      </c>
      <c r="F1569" s="1">
        <v>0</v>
      </c>
      <c r="G1569" s="2">
        <f t="shared" si="34"/>
        <v>9043.1694000000007</v>
      </c>
      <c r="H1569" s="2">
        <f t="shared" si="35"/>
        <v>0.33999999999650754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306263.64</v>
      </c>
      <c r="D1576" s="1">
        <v>0</v>
      </c>
      <c r="E1576" s="1">
        <v>0</v>
      </c>
      <c r="F1576" s="1">
        <v>0</v>
      </c>
      <c r="G1576" s="2">
        <f t="shared" si="34"/>
        <v>29707.573080000002</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250095.57</v>
      </c>
      <c r="D1578" s="1">
        <v>0</v>
      </c>
      <c r="E1578" s="1">
        <v>0</v>
      </c>
      <c r="F1578" s="1">
        <v>0</v>
      </c>
      <c r="G1578" s="2">
        <f t="shared" si="34"/>
        <v>24759.461430000003</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56168.07</v>
      </c>
      <c r="D1579" s="1">
        <v>0</v>
      </c>
      <c r="E1579" s="1">
        <v>0</v>
      </c>
      <c r="F1579" s="1">
        <v>0</v>
      </c>
      <c r="G1579" s="2">
        <f t="shared" si="34"/>
        <v>5616.8070000000007</v>
      </c>
      <c r="H1579" s="2">
        <f t="shared" si="35"/>
        <v>6.9999999999708962E-2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3320</v>
      </c>
      <c r="B1" s="379"/>
      <c r="C1" s="379"/>
    </row>
    <row r="2" spans="1:17" ht="33" customHeight="1" x14ac:dyDescent="0.2">
      <c r="A2" s="380" t="s">
        <v>3321</v>
      </c>
      <c r="B2" s="381"/>
      <c r="C2" s="378"/>
      <c r="D2" s="4"/>
      <c r="E2" s="4"/>
      <c r="F2" s="4"/>
      <c r="G2" s="4"/>
      <c r="H2" s="4"/>
      <c r="I2" s="4"/>
      <c r="J2" s="4"/>
      <c r="K2" s="4"/>
      <c r="L2" s="4"/>
      <c r="M2" s="4"/>
      <c r="N2" s="4"/>
      <c r="O2" s="4"/>
      <c r="P2" s="4"/>
      <c r="Q2" s="4"/>
    </row>
    <row r="3" spans="1:17" ht="18.75" customHeight="1" x14ac:dyDescent="0.2">
      <c r="A3" s="304" t="s">
        <v>3322</v>
      </c>
      <c r="B3" s="382" t="s">
        <v>3323</v>
      </c>
      <c r="C3" s="378"/>
      <c r="D3" s="4"/>
      <c r="E3" s="4"/>
      <c r="F3" s="4"/>
      <c r="G3" s="4"/>
      <c r="H3" s="4"/>
      <c r="I3" s="4"/>
      <c r="J3" s="4"/>
      <c r="K3" s="4"/>
      <c r="L3" s="4"/>
      <c r="M3" s="4"/>
      <c r="N3" s="4"/>
      <c r="O3" s="4"/>
      <c r="P3" s="4"/>
      <c r="Q3" s="4"/>
    </row>
    <row r="4" spans="1:17" ht="37.5" hidden="1" customHeight="1" x14ac:dyDescent="0.2">
      <c r="A4" s="305" t="s">
        <v>3324</v>
      </c>
      <c r="B4" s="377" t="s">
        <v>3325</v>
      </c>
      <c r="C4" s="378"/>
      <c r="D4" s="4"/>
      <c r="E4" s="4"/>
      <c r="F4" s="4"/>
      <c r="G4" s="4"/>
      <c r="H4" s="4"/>
      <c r="I4" s="4"/>
      <c r="J4" s="4"/>
      <c r="K4" s="4"/>
      <c r="L4" s="4"/>
      <c r="M4" s="4"/>
      <c r="N4" s="4"/>
      <c r="O4" s="4"/>
      <c r="P4" s="4"/>
      <c r="Q4" s="4"/>
    </row>
    <row r="5" spans="1:17" ht="48" hidden="1" customHeight="1" x14ac:dyDescent="0.2">
      <c r="A5" s="305" t="s">
        <v>3324</v>
      </c>
      <c r="B5" s="377" t="s">
        <v>3326</v>
      </c>
      <c r="C5" s="378"/>
      <c r="D5" s="4"/>
      <c r="E5" s="4"/>
      <c r="F5" s="4"/>
      <c r="G5" s="4"/>
      <c r="H5" s="4"/>
      <c r="I5" s="4"/>
      <c r="J5" s="4"/>
      <c r="K5" s="4"/>
      <c r="L5" s="4"/>
      <c r="M5" s="4"/>
      <c r="N5" s="4"/>
      <c r="O5" s="4"/>
      <c r="P5" s="4"/>
      <c r="Q5" s="4"/>
    </row>
    <row r="6" spans="1:17" ht="59.25" hidden="1" customHeight="1" x14ac:dyDescent="0.2">
      <c r="A6" s="305" t="s">
        <v>3324</v>
      </c>
      <c r="B6" s="377" t="s">
        <v>3327</v>
      </c>
      <c r="C6" s="378"/>
      <c r="D6" s="4"/>
      <c r="E6" s="4"/>
      <c r="F6" s="4"/>
      <c r="G6" s="4"/>
      <c r="H6" s="4"/>
      <c r="I6" s="4"/>
      <c r="J6" s="4"/>
      <c r="K6" s="4"/>
      <c r="L6" s="4"/>
      <c r="M6" s="4"/>
      <c r="N6" s="4"/>
      <c r="O6" s="4"/>
      <c r="P6" s="4"/>
      <c r="Q6" s="4"/>
    </row>
    <row r="7" spans="1:17" ht="48" hidden="1" customHeight="1" x14ac:dyDescent="0.2">
      <c r="A7" s="305" t="s">
        <v>3328</v>
      </c>
      <c r="B7" s="377" t="s">
        <v>3329</v>
      </c>
      <c r="C7" s="378"/>
      <c r="D7" s="4"/>
      <c r="E7" s="4"/>
      <c r="F7" s="4"/>
      <c r="G7" s="4"/>
      <c r="H7" s="4"/>
      <c r="I7" s="4"/>
      <c r="J7" s="4"/>
      <c r="K7" s="4"/>
      <c r="L7" s="4"/>
      <c r="M7" s="4"/>
      <c r="N7" s="4"/>
      <c r="O7" s="4"/>
      <c r="P7" s="4"/>
      <c r="Q7" s="4"/>
    </row>
    <row r="8" spans="1:17" ht="41.25" hidden="1" customHeight="1" x14ac:dyDescent="0.2">
      <c r="A8" s="305" t="s">
        <v>3330</v>
      </c>
      <c r="B8" s="377" t="s">
        <v>3331</v>
      </c>
      <c r="C8" s="378"/>
      <c r="D8" s="4"/>
      <c r="E8" s="4"/>
      <c r="F8" s="4"/>
      <c r="G8" s="4"/>
      <c r="H8" s="4"/>
      <c r="I8" s="4"/>
      <c r="J8" s="4"/>
      <c r="K8" s="4"/>
      <c r="L8" s="4"/>
      <c r="M8" s="4"/>
      <c r="N8" s="4"/>
      <c r="O8" s="4"/>
      <c r="P8" s="4"/>
      <c r="Q8" s="4"/>
    </row>
    <row r="9" spans="1:17" ht="59.25" hidden="1" customHeight="1" x14ac:dyDescent="0.2">
      <c r="A9" s="305" t="s">
        <v>3332</v>
      </c>
      <c r="B9" s="377" t="s">
        <v>3333</v>
      </c>
      <c r="C9" s="378"/>
      <c r="D9" s="4"/>
      <c r="E9" s="4"/>
      <c r="F9" s="4"/>
      <c r="G9" s="4"/>
      <c r="H9" s="4"/>
      <c r="I9" s="4"/>
      <c r="J9" s="4"/>
      <c r="K9" s="4"/>
      <c r="L9" s="4"/>
      <c r="M9" s="4"/>
      <c r="N9" s="4"/>
      <c r="O9" s="4"/>
      <c r="P9" s="4"/>
      <c r="Q9" s="4"/>
    </row>
    <row r="10" spans="1:17" ht="61.5" hidden="1" customHeight="1" x14ac:dyDescent="0.2">
      <c r="A10" s="305" t="s">
        <v>3332</v>
      </c>
      <c r="B10" s="377" t="s">
        <v>3334</v>
      </c>
      <c r="C10" s="378"/>
      <c r="D10" s="4"/>
      <c r="E10" s="4"/>
      <c r="F10" s="4"/>
      <c r="G10" s="4"/>
      <c r="H10" s="4"/>
      <c r="I10" s="4"/>
      <c r="J10" s="4"/>
      <c r="K10" s="4"/>
      <c r="L10" s="4"/>
      <c r="M10" s="4"/>
      <c r="N10" s="4"/>
      <c r="O10" s="4"/>
      <c r="P10" s="4"/>
      <c r="Q10" s="4"/>
    </row>
    <row r="11" spans="1:17" ht="43.5" hidden="1" customHeight="1" x14ac:dyDescent="0.2">
      <c r="A11" s="305" t="s">
        <v>3332</v>
      </c>
      <c r="B11" s="377" t="s">
        <v>3335</v>
      </c>
      <c r="C11" s="378"/>
      <c r="D11" s="4"/>
      <c r="E11" s="4"/>
      <c r="F11" s="4"/>
      <c r="G11" s="4"/>
      <c r="H11" s="4"/>
      <c r="I11" s="4"/>
      <c r="J11" s="4"/>
      <c r="K11" s="4"/>
      <c r="L11" s="4"/>
      <c r="M11" s="4"/>
      <c r="N11" s="4"/>
      <c r="O11" s="4"/>
      <c r="P11" s="4"/>
      <c r="Q11" s="4"/>
    </row>
    <row r="12" spans="1:17" ht="27.75" hidden="1" customHeight="1" x14ac:dyDescent="0.2">
      <c r="A12" s="305" t="s">
        <v>3336</v>
      </c>
      <c r="B12" s="377" t="s">
        <v>3337</v>
      </c>
      <c r="C12" s="378"/>
      <c r="D12" s="4"/>
      <c r="E12" s="4"/>
      <c r="F12" s="4"/>
      <c r="G12" s="4"/>
      <c r="H12" s="4"/>
      <c r="I12" s="4"/>
      <c r="J12" s="4"/>
      <c r="K12" s="4"/>
      <c r="L12" s="4"/>
      <c r="M12" s="4"/>
      <c r="N12" s="4"/>
      <c r="O12" s="4"/>
      <c r="P12" s="4"/>
      <c r="Q12" s="4"/>
    </row>
    <row r="13" spans="1:17" ht="27.75" hidden="1" customHeight="1" x14ac:dyDescent="0.2">
      <c r="A13" s="305" t="s">
        <v>3338</v>
      </c>
      <c r="B13" s="377" t="s">
        <v>3339</v>
      </c>
      <c r="C13" s="378"/>
      <c r="D13" s="4"/>
      <c r="E13" s="4"/>
      <c r="F13" s="4"/>
      <c r="G13" s="4"/>
      <c r="H13" s="4"/>
      <c r="I13" s="4"/>
      <c r="J13" s="4"/>
      <c r="K13" s="4"/>
      <c r="L13" s="4"/>
      <c r="M13" s="4"/>
      <c r="N13" s="4"/>
      <c r="O13" s="4"/>
      <c r="P13" s="4"/>
      <c r="Q13" s="4"/>
    </row>
    <row r="14" spans="1:17" ht="45.75" hidden="1" customHeight="1" x14ac:dyDescent="0.2">
      <c r="A14" s="305" t="s">
        <v>3340</v>
      </c>
      <c r="B14" s="377" t="s">
        <v>3341</v>
      </c>
      <c r="C14" s="378"/>
      <c r="D14" s="4"/>
      <c r="E14" s="4"/>
      <c r="F14" s="4"/>
      <c r="G14" s="4"/>
      <c r="H14" s="4"/>
      <c r="I14" s="4"/>
      <c r="J14" s="4"/>
      <c r="K14" s="4"/>
      <c r="L14" s="4"/>
      <c r="M14" s="4"/>
      <c r="N14" s="4"/>
      <c r="O14" s="4"/>
      <c r="P14" s="4"/>
      <c r="Q14" s="4"/>
    </row>
    <row r="15" spans="1:17" ht="45.75" hidden="1" customHeight="1" x14ac:dyDescent="0.2">
      <c r="A15" s="305" t="s">
        <v>3342</v>
      </c>
      <c r="B15" s="377" t="s">
        <v>3343</v>
      </c>
      <c r="C15" s="378"/>
      <c r="D15" s="4"/>
      <c r="E15" s="4"/>
      <c r="F15" s="4"/>
      <c r="G15" s="4"/>
      <c r="H15" s="4"/>
      <c r="I15" s="4"/>
      <c r="J15" s="4"/>
      <c r="K15" s="4"/>
      <c r="L15" s="4"/>
      <c r="M15" s="4"/>
      <c r="N15" s="4"/>
      <c r="O15" s="4"/>
      <c r="P15" s="4"/>
      <c r="Q15" s="4"/>
    </row>
    <row r="16" spans="1:17" ht="51" hidden="1" customHeight="1" x14ac:dyDescent="0.2">
      <c r="A16" s="305" t="s">
        <v>3344</v>
      </c>
      <c r="B16" s="377" t="s">
        <v>3345</v>
      </c>
      <c r="C16" s="378"/>
      <c r="D16" s="4"/>
      <c r="E16" s="4"/>
      <c r="F16" s="4"/>
      <c r="G16" s="4"/>
      <c r="H16" s="4"/>
      <c r="I16" s="4"/>
      <c r="J16" s="4"/>
      <c r="K16" s="4"/>
      <c r="L16" s="4"/>
      <c r="M16" s="4"/>
      <c r="N16" s="4"/>
      <c r="O16" s="4"/>
      <c r="P16" s="4"/>
      <c r="Q16" s="4"/>
    </row>
    <row r="17" spans="1:17" ht="27.75" hidden="1" customHeight="1" x14ac:dyDescent="0.2">
      <c r="A17" s="305" t="s">
        <v>3346</v>
      </c>
      <c r="B17" s="377" t="s">
        <v>3347</v>
      </c>
      <c r="C17" s="378"/>
      <c r="D17" s="4"/>
      <c r="E17" s="4"/>
      <c r="F17" s="4"/>
      <c r="G17" s="4"/>
      <c r="H17" s="4"/>
      <c r="I17" s="4"/>
      <c r="J17" s="4"/>
      <c r="K17" s="4"/>
      <c r="L17" s="4"/>
      <c r="M17" s="4"/>
      <c r="N17" s="4"/>
      <c r="O17" s="4"/>
      <c r="P17" s="4"/>
      <c r="Q17" s="4"/>
    </row>
    <row r="18" spans="1:17" ht="27.75" hidden="1" customHeight="1" x14ac:dyDescent="0.2">
      <c r="A18" s="305" t="s">
        <v>3348</v>
      </c>
      <c r="B18" s="377" t="s">
        <v>3349</v>
      </c>
      <c r="C18" s="378"/>
      <c r="D18" s="4"/>
      <c r="E18" s="4"/>
      <c r="F18" s="4"/>
      <c r="G18" s="4"/>
      <c r="H18" s="4"/>
      <c r="I18" s="4"/>
      <c r="J18" s="4"/>
      <c r="K18" s="4"/>
      <c r="L18" s="4"/>
      <c r="M18" s="4"/>
      <c r="N18" s="4"/>
      <c r="O18" s="4"/>
      <c r="P18" s="4"/>
      <c r="Q18" s="4"/>
    </row>
    <row r="19" spans="1:17" ht="45" hidden="1" customHeight="1" x14ac:dyDescent="0.2">
      <c r="A19" s="305" t="s">
        <v>3348</v>
      </c>
      <c r="B19" s="377" t="s">
        <v>3350</v>
      </c>
      <c r="C19" s="378"/>
      <c r="D19" s="4"/>
      <c r="E19" s="4"/>
      <c r="F19" s="4"/>
      <c r="G19" s="4"/>
      <c r="H19" s="4"/>
      <c r="I19" s="4"/>
      <c r="J19" s="4"/>
      <c r="K19" s="4"/>
      <c r="L19" s="4"/>
      <c r="M19" s="4"/>
      <c r="N19" s="4"/>
      <c r="O19" s="4"/>
      <c r="P19" s="4"/>
      <c r="Q19" s="4"/>
    </row>
    <row r="20" spans="1:17" ht="45" hidden="1" customHeight="1" x14ac:dyDescent="0.2">
      <c r="A20" s="305" t="s">
        <v>3351</v>
      </c>
      <c r="B20" s="377" t="s">
        <v>3352</v>
      </c>
      <c r="C20" s="378"/>
      <c r="D20" s="4"/>
      <c r="E20" s="4"/>
      <c r="F20" s="4"/>
      <c r="G20" s="4"/>
      <c r="H20" s="4"/>
      <c r="I20" s="4"/>
      <c r="J20" s="4"/>
      <c r="K20" s="4"/>
      <c r="L20" s="4"/>
      <c r="M20" s="4"/>
      <c r="N20" s="4"/>
      <c r="O20" s="4"/>
      <c r="P20" s="4"/>
      <c r="Q20" s="4"/>
    </row>
    <row r="21" spans="1:17" ht="30" hidden="1" customHeight="1" x14ac:dyDescent="0.2">
      <c r="A21" s="305" t="s">
        <v>3353</v>
      </c>
      <c r="B21" s="377" t="s">
        <v>3354</v>
      </c>
      <c r="C21" s="378"/>
      <c r="D21" s="4"/>
      <c r="E21" s="4"/>
      <c r="F21" s="4"/>
      <c r="G21" s="4"/>
      <c r="H21" s="4"/>
      <c r="I21" s="4"/>
      <c r="J21" s="4"/>
      <c r="K21" s="4"/>
      <c r="L21" s="4"/>
      <c r="M21" s="4"/>
      <c r="N21" s="4"/>
      <c r="O21" s="4"/>
      <c r="P21" s="4"/>
      <c r="Q21" s="4"/>
    </row>
    <row r="22" spans="1:17" ht="30" hidden="1" customHeight="1" x14ac:dyDescent="0.2">
      <c r="A22" s="305" t="s">
        <v>3355</v>
      </c>
      <c r="B22" s="377" t="s">
        <v>3356</v>
      </c>
      <c r="C22" s="378"/>
      <c r="D22" s="4"/>
      <c r="E22" s="4"/>
      <c r="F22" s="4"/>
      <c r="G22" s="4"/>
      <c r="H22" s="4"/>
      <c r="I22" s="4"/>
      <c r="J22" s="4"/>
      <c r="K22" s="4"/>
      <c r="L22" s="4"/>
      <c r="M22" s="4"/>
      <c r="N22" s="4"/>
      <c r="O22" s="4"/>
      <c r="P22" s="4"/>
      <c r="Q22" s="4"/>
    </row>
    <row r="23" spans="1:17" ht="30" hidden="1" customHeight="1" x14ac:dyDescent="0.2">
      <c r="A23" s="305" t="s">
        <v>3357</v>
      </c>
      <c r="B23" s="377" t="s">
        <v>3358</v>
      </c>
      <c r="C23" s="378"/>
      <c r="D23" s="4"/>
      <c r="E23" s="4"/>
      <c r="F23" s="4"/>
      <c r="G23" s="4"/>
      <c r="H23" s="4"/>
      <c r="I23" s="4"/>
      <c r="J23" s="4"/>
      <c r="K23" s="4"/>
      <c r="L23" s="4"/>
      <c r="M23" s="4"/>
      <c r="N23" s="4"/>
      <c r="O23" s="4"/>
      <c r="P23" s="4"/>
      <c r="Q23" s="4"/>
    </row>
    <row r="24" spans="1:17" ht="30" hidden="1" customHeight="1" x14ac:dyDescent="0.2">
      <c r="A24" s="305" t="s">
        <v>3359</v>
      </c>
      <c r="B24" s="377" t="s">
        <v>3360</v>
      </c>
      <c r="C24" s="378"/>
      <c r="D24" s="4"/>
      <c r="E24" s="4"/>
      <c r="F24" s="4"/>
      <c r="G24" s="4"/>
      <c r="H24" s="4"/>
      <c r="I24" s="4"/>
      <c r="J24" s="4"/>
      <c r="K24" s="4"/>
      <c r="L24" s="4"/>
      <c r="M24" s="4"/>
      <c r="N24" s="4"/>
      <c r="O24" s="4"/>
      <c r="P24" s="4"/>
      <c r="Q24" s="4"/>
    </row>
    <row r="25" spans="1:17" ht="30" hidden="1" customHeight="1" x14ac:dyDescent="0.2">
      <c r="A25" s="305" t="s">
        <v>3361</v>
      </c>
      <c r="B25" s="377" t="s">
        <v>3362</v>
      </c>
      <c r="C25" s="378"/>
      <c r="D25" s="4"/>
      <c r="E25" s="4"/>
      <c r="F25" s="4"/>
      <c r="G25" s="4"/>
      <c r="H25" s="4"/>
      <c r="I25" s="4"/>
      <c r="J25" s="4"/>
      <c r="K25" s="4"/>
      <c r="L25" s="4"/>
      <c r="M25" s="4"/>
      <c r="N25" s="4"/>
      <c r="O25" s="4"/>
      <c r="P25" s="4"/>
      <c r="Q25" s="4"/>
    </row>
    <row r="26" spans="1:17" ht="30" hidden="1" customHeight="1" x14ac:dyDescent="0.2">
      <c r="A26" s="305" t="s">
        <v>3363</v>
      </c>
      <c r="B26" s="377" t="s">
        <v>3364</v>
      </c>
      <c r="C26" s="378"/>
      <c r="D26" s="4"/>
      <c r="E26" s="4"/>
      <c r="F26" s="4"/>
      <c r="G26" s="4"/>
      <c r="H26" s="4"/>
      <c r="I26" s="4"/>
      <c r="J26" s="4"/>
      <c r="K26" s="4"/>
      <c r="L26" s="4"/>
      <c r="M26" s="4"/>
      <c r="N26" s="4"/>
      <c r="O26" s="4"/>
      <c r="P26" s="4"/>
      <c r="Q26" s="4"/>
    </row>
    <row r="27" spans="1:17" ht="70.5" hidden="1" customHeight="1" x14ac:dyDescent="0.2">
      <c r="A27" s="305" t="s">
        <v>3365</v>
      </c>
      <c r="B27" s="377" t="s">
        <v>3366</v>
      </c>
      <c r="C27" s="378"/>
      <c r="D27" s="4"/>
      <c r="E27" s="4"/>
      <c r="F27" s="4"/>
      <c r="G27" s="4"/>
      <c r="H27" s="4"/>
      <c r="I27" s="4"/>
      <c r="J27" s="4"/>
      <c r="K27" s="4"/>
      <c r="L27" s="4"/>
      <c r="M27" s="4"/>
      <c r="N27" s="4"/>
      <c r="O27" s="4"/>
      <c r="P27" s="4"/>
      <c r="Q27" s="4"/>
    </row>
    <row r="28" spans="1:17" ht="48" hidden="1" customHeight="1" x14ac:dyDescent="0.2">
      <c r="A28" s="305" t="s">
        <v>3367</v>
      </c>
      <c r="B28" s="377" t="s">
        <v>3368</v>
      </c>
      <c r="C28" s="378"/>
      <c r="D28" s="4"/>
      <c r="E28" s="4"/>
      <c r="F28" s="4"/>
      <c r="G28" s="4"/>
      <c r="H28" s="4"/>
      <c r="I28" s="4"/>
      <c r="J28" s="4"/>
      <c r="K28" s="4"/>
      <c r="L28" s="4"/>
      <c r="M28" s="4"/>
      <c r="N28" s="4"/>
      <c r="O28" s="4"/>
      <c r="P28" s="4"/>
      <c r="Q28" s="4"/>
    </row>
    <row r="29" spans="1:17" ht="100.5" hidden="1" customHeight="1" x14ac:dyDescent="0.2">
      <c r="A29" s="305" t="s">
        <v>3369</v>
      </c>
      <c r="B29" s="377" t="s">
        <v>3370</v>
      </c>
      <c r="C29" s="378"/>
      <c r="D29" s="4"/>
      <c r="E29" s="4"/>
      <c r="F29" s="4"/>
      <c r="G29" s="4"/>
      <c r="H29" s="4"/>
      <c r="I29" s="4"/>
      <c r="J29" s="4"/>
      <c r="K29" s="4"/>
      <c r="L29" s="4"/>
      <c r="M29" s="4"/>
      <c r="N29" s="4"/>
      <c r="O29" s="4"/>
      <c r="P29" s="4"/>
      <c r="Q29" s="4"/>
    </row>
    <row r="30" spans="1:17" ht="45" hidden="1" customHeight="1" x14ac:dyDescent="0.2">
      <c r="A30" s="305" t="s">
        <v>3371</v>
      </c>
      <c r="B30" s="377" t="s">
        <v>3372</v>
      </c>
      <c r="C30" s="378"/>
      <c r="D30" s="4"/>
      <c r="E30" s="4"/>
      <c r="F30" s="4"/>
      <c r="G30" s="4"/>
      <c r="H30" s="4"/>
      <c r="I30" s="4"/>
      <c r="J30" s="4"/>
      <c r="K30" s="4"/>
      <c r="L30" s="4"/>
      <c r="M30" s="4"/>
      <c r="N30" s="4"/>
      <c r="O30" s="4"/>
      <c r="P30" s="4"/>
      <c r="Q30" s="4"/>
    </row>
    <row r="31" spans="1:17" ht="45" hidden="1" customHeight="1" x14ac:dyDescent="0.2">
      <c r="A31" s="305" t="s">
        <v>3373</v>
      </c>
      <c r="B31" s="377" t="s">
        <v>3374</v>
      </c>
      <c r="C31" s="378"/>
      <c r="D31" s="4"/>
      <c r="E31" s="4"/>
      <c r="F31" s="4"/>
      <c r="G31" s="4"/>
      <c r="H31" s="4"/>
      <c r="I31" s="4"/>
      <c r="J31" s="4"/>
      <c r="K31" s="4"/>
      <c r="L31" s="4"/>
      <c r="M31" s="4"/>
      <c r="N31" s="4"/>
      <c r="O31" s="4"/>
      <c r="P31" s="4"/>
      <c r="Q31" s="4"/>
    </row>
    <row r="32" spans="1:17" ht="45" hidden="1" customHeight="1" x14ac:dyDescent="0.2">
      <c r="A32" s="305" t="s">
        <v>3375</v>
      </c>
      <c r="B32" s="377" t="s">
        <v>3376</v>
      </c>
      <c r="C32" s="378"/>
      <c r="D32" s="4"/>
      <c r="E32" s="4"/>
      <c r="F32" s="4"/>
      <c r="G32" s="4"/>
      <c r="H32" s="4"/>
      <c r="I32" s="4"/>
      <c r="J32" s="4"/>
      <c r="K32" s="4"/>
      <c r="L32" s="4"/>
      <c r="M32" s="4"/>
      <c r="N32" s="4"/>
      <c r="O32" s="4"/>
      <c r="P32" s="4"/>
      <c r="Q32" s="4"/>
    </row>
    <row r="33" spans="1:17" ht="72" hidden="1" customHeight="1" x14ac:dyDescent="0.2">
      <c r="A33" s="305" t="s">
        <v>3377</v>
      </c>
      <c r="B33" s="377" t="s">
        <v>3378</v>
      </c>
      <c r="C33" s="378"/>
      <c r="D33" s="4"/>
      <c r="E33" s="4"/>
      <c r="F33" s="4"/>
      <c r="G33" s="4"/>
      <c r="H33" s="4"/>
      <c r="I33" s="4"/>
      <c r="J33" s="4"/>
      <c r="K33" s="4"/>
      <c r="L33" s="4"/>
      <c r="M33" s="4"/>
      <c r="N33" s="4"/>
      <c r="O33" s="4"/>
      <c r="P33" s="4"/>
      <c r="Q33" s="4"/>
    </row>
    <row r="34" spans="1:17" ht="79.5" hidden="1" customHeight="1" x14ac:dyDescent="0.2">
      <c r="A34" s="305" t="s">
        <v>3379</v>
      </c>
      <c r="B34" s="377" t="s">
        <v>3380</v>
      </c>
      <c r="C34" s="378"/>
      <c r="D34" s="4"/>
      <c r="E34" s="4"/>
      <c r="F34" s="4"/>
      <c r="G34" s="4"/>
      <c r="H34" s="4"/>
      <c r="I34" s="4"/>
      <c r="J34" s="4"/>
      <c r="K34" s="4"/>
      <c r="L34" s="4"/>
      <c r="M34" s="4"/>
      <c r="N34" s="4"/>
      <c r="O34" s="4"/>
      <c r="P34" s="4"/>
      <c r="Q34" s="4"/>
    </row>
    <row r="35" spans="1:17" ht="70.5" hidden="1" customHeight="1" x14ac:dyDescent="0.2">
      <c r="A35" s="305" t="s">
        <v>3381</v>
      </c>
      <c r="B35" s="377" t="s">
        <v>3382</v>
      </c>
      <c r="C35" s="378"/>
      <c r="D35" s="4"/>
      <c r="E35" s="4"/>
      <c r="F35" s="4"/>
      <c r="G35" s="4"/>
      <c r="H35" s="4"/>
      <c r="I35" s="4"/>
      <c r="J35" s="4"/>
      <c r="K35" s="4"/>
      <c r="L35" s="4"/>
      <c r="M35" s="4"/>
      <c r="N35" s="4"/>
      <c r="O35" s="4"/>
      <c r="P35" s="4"/>
      <c r="Q35" s="4"/>
    </row>
    <row r="36" spans="1:17" ht="45.75" hidden="1" customHeight="1" x14ac:dyDescent="0.2">
      <c r="A36" s="305" t="s">
        <v>3383</v>
      </c>
      <c r="B36" s="377" t="s">
        <v>3384</v>
      </c>
      <c r="C36" s="378"/>
      <c r="D36" s="4"/>
      <c r="E36" s="4"/>
      <c r="F36" s="4"/>
      <c r="G36" s="4"/>
      <c r="H36" s="4"/>
      <c r="I36" s="4"/>
      <c r="J36" s="4"/>
      <c r="K36" s="4"/>
      <c r="L36" s="4"/>
      <c r="M36" s="4"/>
      <c r="N36" s="4"/>
      <c r="O36" s="4"/>
      <c r="P36" s="4"/>
      <c r="Q36" s="4"/>
    </row>
    <row r="37" spans="1:17" ht="54.75" hidden="1" customHeight="1" x14ac:dyDescent="0.2">
      <c r="A37" s="305" t="s">
        <v>3385</v>
      </c>
      <c r="B37" s="377" t="s">
        <v>3386</v>
      </c>
      <c r="C37" s="378"/>
      <c r="D37" s="4"/>
      <c r="E37" s="4"/>
      <c r="F37" s="4"/>
      <c r="G37" s="4"/>
      <c r="H37" s="4"/>
      <c r="I37" s="4"/>
      <c r="J37" s="4"/>
      <c r="K37" s="4"/>
      <c r="L37" s="4"/>
      <c r="M37" s="4"/>
      <c r="N37" s="4"/>
      <c r="O37" s="4"/>
      <c r="P37" s="4"/>
      <c r="Q37" s="4"/>
    </row>
    <row r="38" spans="1:17" ht="37.5" hidden="1" customHeight="1" x14ac:dyDescent="0.2">
      <c r="A38" s="305" t="s">
        <v>3387</v>
      </c>
      <c r="B38" s="377" t="s">
        <v>3388</v>
      </c>
      <c r="C38" s="378"/>
      <c r="D38" s="4"/>
      <c r="E38" s="4"/>
      <c r="F38" s="4"/>
      <c r="G38" s="4"/>
      <c r="H38" s="4"/>
      <c r="I38" s="4"/>
      <c r="J38" s="4"/>
      <c r="K38" s="4"/>
      <c r="L38" s="4"/>
      <c r="M38" s="4"/>
      <c r="N38" s="4"/>
      <c r="O38" s="4"/>
      <c r="P38" s="4"/>
      <c r="Q38" s="4"/>
    </row>
    <row r="39" spans="1:17" ht="61.5" hidden="1" customHeight="1" x14ac:dyDescent="0.2">
      <c r="A39" s="305" t="s">
        <v>3389</v>
      </c>
      <c r="B39" s="377" t="s">
        <v>3390</v>
      </c>
      <c r="C39" s="378"/>
      <c r="D39" s="4"/>
      <c r="E39" s="4"/>
      <c r="F39" s="4"/>
      <c r="G39" s="4"/>
      <c r="H39" s="4"/>
      <c r="I39" s="4"/>
      <c r="J39" s="4"/>
      <c r="K39" s="4"/>
      <c r="L39" s="4"/>
      <c r="M39" s="4"/>
      <c r="N39" s="4"/>
      <c r="O39" s="4"/>
      <c r="P39" s="4"/>
      <c r="Q39" s="4"/>
    </row>
    <row r="40" spans="1:17" ht="53.25" hidden="1" customHeight="1" x14ac:dyDescent="0.2">
      <c r="A40" s="305" t="s">
        <v>3391</v>
      </c>
      <c r="B40" s="377" t="s">
        <v>3392</v>
      </c>
      <c r="C40" s="378"/>
      <c r="D40" s="4"/>
      <c r="E40" s="4"/>
      <c r="F40" s="4"/>
      <c r="G40" s="4"/>
      <c r="H40" s="4"/>
      <c r="I40" s="4"/>
      <c r="J40" s="4"/>
      <c r="K40" s="4"/>
      <c r="L40" s="4"/>
      <c r="M40" s="4"/>
      <c r="N40" s="4"/>
      <c r="O40" s="4"/>
      <c r="P40" s="4"/>
      <c r="Q40" s="4"/>
    </row>
    <row r="41" spans="1:17" ht="73.5" hidden="1" customHeight="1" x14ac:dyDescent="0.2">
      <c r="A41" s="305" t="s">
        <v>3393</v>
      </c>
      <c r="B41" s="377" t="s">
        <v>3394</v>
      </c>
      <c r="C41" s="378"/>
      <c r="D41" s="4"/>
      <c r="E41" s="4"/>
      <c r="F41" s="4"/>
      <c r="G41" s="4"/>
      <c r="H41" s="4"/>
      <c r="I41" s="4"/>
      <c r="J41" s="4"/>
      <c r="K41" s="4"/>
      <c r="L41" s="4"/>
      <c r="M41" s="4"/>
      <c r="N41" s="4"/>
      <c r="O41" s="4"/>
      <c r="P41" s="4"/>
      <c r="Q41" s="4"/>
    </row>
    <row r="42" spans="1:17" ht="57.75" hidden="1" customHeight="1" x14ac:dyDescent="0.2">
      <c r="A42" s="305" t="s">
        <v>3395</v>
      </c>
      <c r="B42" s="377" t="s">
        <v>3396</v>
      </c>
      <c r="C42" s="378"/>
      <c r="D42" s="4"/>
      <c r="E42" s="4"/>
      <c r="F42" s="4"/>
      <c r="G42" s="4"/>
      <c r="H42" s="4"/>
      <c r="I42" s="4"/>
      <c r="J42" s="4"/>
      <c r="K42" s="4"/>
      <c r="L42" s="4"/>
      <c r="M42" s="4"/>
      <c r="N42" s="4"/>
      <c r="O42" s="4"/>
      <c r="P42" s="4"/>
      <c r="Q42" s="4"/>
    </row>
    <row r="43" spans="1:17" ht="84" hidden="1" customHeight="1" x14ac:dyDescent="0.2">
      <c r="A43" s="305" t="s">
        <v>3397</v>
      </c>
      <c r="B43" s="377" t="s">
        <v>3398</v>
      </c>
      <c r="C43" s="378"/>
      <c r="D43" s="4"/>
      <c r="E43" s="4"/>
      <c r="F43" s="4"/>
      <c r="G43" s="4"/>
      <c r="H43" s="4"/>
      <c r="I43" s="4"/>
      <c r="J43" s="4"/>
      <c r="K43" s="4"/>
      <c r="L43" s="4"/>
      <c r="M43" s="4"/>
      <c r="N43" s="4"/>
      <c r="O43" s="4"/>
      <c r="P43" s="4"/>
      <c r="Q43" s="4"/>
    </row>
    <row r="44" spans="1:17" ht="48" hidden="1" customHeight="1" x14ac:dyDescent="0.2">
      <c r="A44" s="305" t="s">
        <v>3399</v>
      </c>
      <c r="B44" s="377" t="s">
        <v>3400</v>
      </c>
      <c r="C44" s="378"/>
      <c r="D44" s="4"/>
      <c r="E44" s="4"/>
      <c r="F44" s="4"/>
      <c r="G44" s="4"/>
      <c r="H44" s="4"/>
      <c r="I44" s="4"/>
      <c r="J44" s="4"/>
      <c r="K44" s="4"/>
      <c r="L44" s="4"/>
      <c r="M44" s="4"/>
      <c r="N44" s="4"/>
      <c r="O44" s="4"/>
      <c r="P44" s="4"/>
      <c r="Q44" s="4"/>
    </row>
    <row r="45" spans="1:17" ht="57" hidden="1" customHeight="1" x14ac:dyDescent="0.2">
      <c r="A45" s="305" t="s">
        <v>3401</v>
      </c>
      <c r="B45" s="377" t="s">
        <v>3402</v>
      </c>
      <c r="C45" s="378"/>
      <c r="D45" s="4"/>
      <c r="E45" s="4"/>
      <c r="F45" s="4"/>
      <c r="G45" s="4"/>
      <c r="H45" s="4"/>
      <c r="I45" s="4"/>
      <c r="J45" s="4"/>
      <c r="K45" s="4"/>
      <c r="L45" s="4"/>
      <c r="M45" s="4"/>
      <c r="N45" s="4"/>
      <c r="O45" s="4"/>
      <c r="P45" s="4"/>
      <c r="Q45" s="4"/>
    </row>
    <row r="46" spans="1:17" ht="73.5" hidden="1" customHeight="1" x14ac:dyDescent="0.2">
      <c r="A46" s="305" t="s">
        <v>3403</v>
      </c>
      <c r="B46" s="386" t="s">
        <v>3404</v>
      </c>
      <c r="C46" s="378"/>
      <c r="D46" s="41"/>
      <c r="E46" s="4"/>
      <c r="F46" s="4"/>
      <c r="G46" s="4"/>
      <c r="H46" s="4"/>
      <c r="I46" s="4"/>
      <c r="J46" s="4"/>
      <c r="K46" s="4"/>
      <c r="L46" s="4"/>
      <c r="M46" s="4"/>
      <c r="N46" s="4"/>
      <c r="O46" s="4"/>
      <c r="P46" s="4"/>
      <c r="Q46" s="4"/>
    </row>
    <row r="47" spans="1:17" ht="66" hidden="1" customHeight="1" x14ac:dyDescent="0.2">
      <c r="A47" s="46" t="s">
        <v>3405</v>
      </c>
      <c r="B47" s="387" t="s">
        <v>3406</v>
      </c>
      <c r="C47" s="387"/>
      <c r="D47" s="4"/>
      <c r="E47" s="4"/>
      <c r="F47" s="4"/>
      <c r="G47" s="4"/>
      <c r="H47" s="4"/>
      <c r="I47" s="4"/>
      <c r="J47" s="4"/>
      <c r="K47" s="4"/>
      <c r="L47" s="4"/>
      <c r="M47" s="4"/>
      <c r="N47" s="4"/>
      <c r="O47" s="4"/>
      <c r="P47" s="4"/>
      <c r="Q47" s="4"/>
    </row>
    <row r="48" spans="1:17" ht="123.75" customHeight="1" x14ac:dyDescent="0.2">
      <c r="A48" s="267" t="s">
        <v>3407</v>
      </c>
      <c r="B48" s="385" t="s">
        <v>3408</v>
      </c>
      <c r="C48" s="384"/>
      <c r="D48" s="4"/>
      <c r="E48" s="4"/>
      <c r="F48" s="4"/>
      <c r="G48" s="4"/>
      <c r="H48" s="4"/>
      <c r="I48" s="4"/>
      <c r="J48" s="4"/>
      <c r="K48" s="4"/>
      <c r="L48" s="4"/>
      <c r="M48" s="4"/>
      <c r="N48" s="4"/>
      <c r="O48" s="4"/>
      <c r="P48" s="4"/>
      <c r="Q48" s="4"/>
    </row>
    <row r="49" spans="1:17" ht="34.5" customHeight="1" x14ac:dyDescent="0.2">
      <c r="A49" s="267" t="s">
        <v>3409</v>
      </c>
      <c r="B49" s="383" t="s">
        <v>3410</v>
      </c>
      <c r="C49" s="384"/>
      <c r="D49" s="4"/>
      <c r="E49" s="4"/>
      <c r="F49" s="4"/>
      <c r="G49" s="4"/>
      <c r="H49" s="4"/>
      <c r="I49" s="4"/>
      <c r="J49" s="4"/>
      <c r="K49" s="4"/>
      <c r="L49" s="4"/>
      <c r="M49" s="4"/>
      <c r="N49" s="4"/>
      <c r="O49" s="4"/>
      <c r="P49" s="4"/>
      <c r="Q49" s="4"/>
    </row>
    <row r="50" spans="1:17" ht="34.5" customHeight="1" x14ac:dyDescent="0.2">
      <c r="A50" s="267" t="s">
        <v>3411</v>
      </c>
      <c r="B50" s="383" t="s">
        <v>3412</v>
      </c>
      <c r="C50" s="384"/>
      <c r="D50" s="4"/>
      <c r="E50" s="4"/>
      <c r="F50" s="4"/>
      <c r="G50" s="4"/>
      <c r="H50" s="4"/>
      <c r="I50" s="4"/>
      <c r="J50" s="4"/>
      <c r="K50" s="4"/>
      <c r="L50" s="4"/>
      <c r="M50" s="4"/>
      <c r="N50" s="4"/>
      <c r="O50" s="4"/>
      <c r="P50" s="4"/>
      <c r="Q50" s="4"/>
    </row>
    <row r="51" spans="1:17" ht="31.5" customHeight="1" x14ac:dyDescent="0.2">
      <c r="A51" s="306" t="s">
        <v>3413</v>
      </c>
      <c r="B51" s="377" t="s">
        <v>3414</v>
      </c>
      <c r="C51" s="378"/>
      <c r="D51" s="4"/>
      <c r="E51" s="4"/>
      <c r="F51" s="4"/>
      <c r="G51" s="4"/>
      <c r="H51" s="4"/>
      <c r="I51" s="4"/>
      <c r="J51" s="4"/>
      <c r="K51" s="4"/>
      <c r="L51" s="4"/>
      <c r="M51" s="4"/>
      <c r="N51" s="4"/>
      <c r="O51" s="4"/>
      <c r="P51" s="4"/>
      <c r="Q51" s="4"/>
    </row>
    <row r="52" spans="1:17" ht="31.5" customHeight="1" x14ac:dyDescent="0.2">
      <c r="A52" s="306" t="s">
        <v>3415</v>
      </c>
      <c r="B52" s="377" t="s">
        <v>3416</v>
      </c>
      <c r="C52" s="378"/>
      <c r="D52" s="4"/>
      <c r="E52" s="4"/>
      <c r="F52" s="4"/>
      <c r="G52" s="4"/>
      <c r="H52" s="4"/>
      <c r="I52" s="4"/>
      <c r="J52" s="4"/>
      <c r="K52" s="4"/>
      <c r="L52" s="4"/>
      <c r="M52" s="4"/>
      <c r="N52" s="4"/>
      <c r="O52" s="4"/>
      <c r="P52" s="4"/>
      <c r="Q52" s="4"/>
    </row>
    <row r="53" spans="1:17" ht="31.5" customHeight="1" x14ac:dyDescent="0.2">
      <c r="A53" s="306" t="s">
        <v>3417</v>
      </c>
      <c r="B53" s="375" t="s">
        <v>3418</v>
      </c>
      <c r="C53" s="376"/>
      <c r="D53" s="4"/>
      <c r="E53" s="4"/>
      <c r="F53" s="4"/>
      <c r="G53" s="4"/>
      <c r="H53" s="4"/>
      <c r="I53" s="4"/>
      <c r="J53" s="4"/>
      <c r="K53" s="4"/>
      <c r="L53" s="4"/>
      <c r="M53" s="4"/>
      <c r="N53" s="4"/>
      <c r="O53" s="4"/>
      <c r="P53" s="4"/>
      <c r="Q53" s="4"/>
    </row>
    <row r="54" spans="1:17" ht="31.5" customHeight="1" x14ac:dyDescent="0.2">
      <c r="A54" s="306" t="s">
        <v>3419</v>
      </c>
      <c r="B54" s="375" t="s">
        <v>3420</v>
      </c>
      <c r="C54" s="376"/>
      <c r="D54" s="4"/>
      <c r="E54" s="4"/>
      <c r="F54" s="4"/>
      <c r="G54" s="4"/>
      <c r="H54" s="4"/>
      <c r="I54" s="4"/>
      <c r="J54" s="4"/>
      <c r="K54" s="4"/>
      <c r="L54" s="4"/>
      <c r="M54" s="4"/>
      <c r="N54" s="4"/>
      <c r="O54" s="4"/>
      <c r="P54" s="4"/>
      <c r="Q54" s="4"/>
    </row>
    <row r="55" spans="1:17" ht="54.6" customHeight="1" x14ac:dyDescent="0.2">
      <c r="A55" s="306" t="s">
        <v>3421</v>
      </c>
      <c r="B55" s="375" t="s">
        <v>3422</v>
      </c>
      <c r="C55" s="376"/>
      <c r="D55" s="4"/>
      <c r="E55" s="4"/>
      <c r="F55" s="4"/>
      <c r="G55" s="4"/>
      <c r="H55" s="4"/>
      <c r="I55" s="4"/>
      <c r="J55" s="4"/>
      <c r="K55" s="4"/>
      <c r="L55" s="4"/>
      <c r="M55" s="4"/>
      <c r="N55" s="4"/>
      <c r="O55" s="4"/>
      <c r="P55" s="4"/>
      <c r="Q55" s="4"/>
    </row>
    <row r="56" spans="1:17" ht="54.6" customHeight="1" x14ac:dyDescent="0.2">
      <c r="A56" s="306" t="s">
        <v>3423</v>
      </c>
      <c r="B56" s="375" t="s">
        <v>3424</v>
      </c>
      <c r="C56" s="376"/>
      <c r="D56" s="4"/>
      <c r="E56" s="4"/>
      <c r="F56" s="4"/>
      <c r="G56" s="4"/>
      <c r="H56" s="4"/>
      <c r="I56" s="4"/>
      <c r="J56" s="4"/>
      <c r="K56" s="4"/>
      <c r="L56" s="4"/>
      <c r="M56" s="4"/>
      <c r="N56" s="4"/>
      <c r="O56" s="4"/>
      <c r="P56" s="4"/>
      <c r="Q56" s="4"/>
    </row>
    <row r="57" spans="1:17" ht="54" customHeight="1" x14ac:dyDescent="0.2">
      <c r="A57" s="306" t="s">
        <v>3425</v>
      </c>
      <c r="B57" s="375" t="s">
        <v>3426</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6" workbookViewId="0">
      <selection activeCell="I40" sqref="I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35677</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4758192.6599999992</v>
      </c>
      <c r="I16" s="170">
        <f>'PR-RAS'!E6</f>
        <v>6205882.6200000001</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3424902.96</v>
      </c>
      <c r="I17" s="170">
        <f>'PR-RAS'!E151</f>
        <v>4124404.93</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1170332.5299999998</v>
      </c>
      <c r="I18" s="170">
        <f>'PR-RAS'!E645</f>
        <v>1591876.2699999993</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18429952.530000001</v>
      </c>
      <c r="I20" s="173">
        <f>BILANCA!E7</f>
        <v>19834403.359999999</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9986037.7200000007</v>
      </c>
      <c r="I21" s="175">
        <f>BILANCA!E68</f>
        <v>11870535.879999999</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283848.83999999997</v>
      </c>
      <c r="I22" s="175">
        <f>BILANCA!E176</f>
        <v>742429.49</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28132141.410000004</v>
      </c>
      <c r="I23" s="177">
        <f>BILANCA!E237</f>
        <v>30962509.75</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843898.95000000007</v>
      </c>
      <c r="I24" s="173">
        <f>'RAS-funkcijski'!E5</f>
        <v>1057899.1100000001</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472740.16000000003</v>
      </c>
      <c r="I25" s="175">
        <f>'RAS-funkcijski'!E35</f>
        <v>472579.61</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208122.17</v>
      </c>
      <c r="I26" s="175">
        <f>'RAS-funkcijski'!E88</f>
        <v>331876.12</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162502.16999999998</v>
      </c>
      <c r="I27" s="175">
        <f>'RAS-funkcijski'!E114</f>
        <v>562757.62</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3576766.3099999996</v>
      </c>
      <c r="I28" s="179">
        <f>'RAS-funkcijski'!E141</f>
        <v>4950741.5199999996</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77.3</v>
      </c>
      <c r="I29" s="173">
        <f>'P-VRIO'!E5</f>
        <v>8830.4599999999991</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77.3</v>
      </c>
      <c r="I30" s="175">
        <f>'P-VRIO'!E22</f>
        <v>8830.4599999999991</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283848.84000000003</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742429.48999999929</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436165.85000000003</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306263.64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6" zoomScale="98" zoomScaleNormal="98" workbookViewId="0">
      <selection activeCell="E726" sqref="E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4758192.6599999992</v>
      </c>
      <c r="E6" s="51">
        <f>E7+E44+E50+E82+E106+E124+E133+E139</f>
        <v>6205882.6200000001</v>
      </c>
      <c r="F6" s="52">
        <f t="shared" ref="F6:F131" si="0">IF(D6&lt;&gt;0,IF(E6/D6&gt;=100,"&gt;&gt;100",E6/D6*100),"-")</f>
        <v>130.42520686835749</v>
      </c>
    </row>
    <row r="7" spans="1:25" ht="12.75" customHeight="1" x14ac:dyDescent="0.2">
      <c r="A7" s="53">
        <v>61</v>
      </c>
      <c r="B7" s="294" t="s">
        <v>60</v>
      </c>
      <c r="C7" s="50" t="s">
        <v>61</v>
      </c>
      <c r="D7" s="51">
        <f t="shared" ref="D7:E7" si="1">D8+D17+D23+D29+D37+D40</f>
        <v>1908671.6900000002</v>
      </c>
      <c r="E7" s="51">
        <f t="shared" si="1"/>
        <v>2287133.7399999998</v>
      </c>
      <c r="F7" s="52">
        <f t="shared" si="0"/>
        <v>119.8285567907176</v>
      </c>
    </row>
    <row r="8" spans="1:25" ht="12.75" customHeight="1" x14ac:dyDescent="0.2">
      <c r="A8" s="53">
        <v>611</v>
      </c>
      <c r="B8" s="85" t="s">
        <v>62</v>
      </c>
      <c r="C8" s="50" t="s">
        <v>63</v>
      </c>
      <c r="D8" s="51">
        <f t="shared" ref="D8:E8" si="2">SUM(D9:D14)-D15-D16</f>
        <v>1788522.1300000001</v>
      </c>
      <c r="E8" s="51">
        <f t="shared" si="2"/>
        <v>2141407.8899999997</v>
      </c>
      <c r="F8" s="52">
        <f t="shared" si="0"/>
        <v>119.73057834067727</v>
      </c>
    </row>
    <row r="9" spans="1:25" ht="12.75" customHeight="1" x14ac:dyDescent="0.2">
      <c r="A9" s="53">
        <v>6111</v>
      </c>
      <c r="B9" s="85" t="s">
        <v>64</v>
      </c>
      <c r="C9" s="50" t="s">
        <v>65</v>
      </c>
      <c r="D9" s="242">
        <v>1972025.53</v>
      </c>
      <c r="E9" s="242">
        <v>2406770.61</v>
      </c>
      <c r="F9" s="52">
        <f t="shared" si="0"/>
        <v>122.04561114378676</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183503.4</v>
      </c>
      <c r="E15" s="242">
        <v>265362.71999999997</v>
      </c>
      <c r="F15" s="52">
        <f t="shared" si="0"/>
        <v>144.6091571055359</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116606.54</v>
      </c>
      <c r="E23" s="51">
        <f t="shared" si="4"/>
        <v>144902.60999999999</v>
      </c>
      <c r="F23" s="52">
        <f t="shared" si="0"/>
        <v>124.26628043332732</v>
      </c>
    </row>
    <row r="24" spans="1:6" ht="12.75" customHeight="1" x14ac:dyDescent="0.2">
      <c r="A24" s="53">
        <v>6131</v>
      </c>
      <c r="B24" s="85" t="s">
        <v>94</v>
      </c>
      <c r="C24" s="50" t="s">
        <v>95</v>
      </c>
      <c r="D24" s="242">
        <v>6217.31</v>
      </c>
      <c r="E24" s="242">
        <v>10049.18</v>
      </c>
      <c r="F24" s="52">
        <f t="shared" si="0"/>
        <v>161.63228148507955</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110389.23</v>
      </c>
      <c r="E27" s="242">
        <v>134853.43</v>
      </c>
      <c r="F27" s="52">
        <f t="shared" si="0"/>
        <v>122.16176342565304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3543.02</v>
      </c>
      <c r="E29" s="51">
        <f t="shared" si="5"/>
        <v>823.24</v>
      </c>
      <c r="F29" s="52">
        <f t="shared" si="0"/>
        <v>23.235544817697896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3425.08</v>
      </c>
      <c r="E31" s="242">
        <v>185.06</v>
      </c>
      <c r="F31" s="52">
        <f t="shared" si="0"/>
        <v>5.4030854753757582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117.94</v>
      </c>
      <c r="E33" s="242">
        <v>638.17999999999995</v>
      </c>
      <c r="F33" s="52">
        <f t="shared" si="0"/>
        <v>541.10564693912158</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2242820.1800000002</v>
      </c>
      <c r="E50" s="51">
        <f>E51+E54+E59+E62+E65+E68+E71+E74+E77</f>
        <v>3105603.03</v>
      </c>
      <c r="F50" s="52">
        <f t="shared" si="0"/>
        <v>138.4686591325391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2052955.46</v>
      </c>
      <c r="E59" s="51">
        <f t="shared" si="12"/>
        <v>2153496.86</v>
      </c>
      <c r="F59" s="52">
        <f t="shared" si="0"/>
        <v>104.89739801758778</v>
      </c>
    </row>
    <row r="60" spans="1:6" ht="24" x14ac:dyDescent="0.2">
      <c r="A60" s="53">
        <v>6331</v>
      </c>
      <c r="B60" s="86" t="s">
        <v>166</v>
      </c>
      <c r="C60" s="50" t="s">
        <v>167</v>
      </c>
      <c r="D60" s="242">
        <v>1689484.26</v>
      </c>
      <c r="E60" s="242">
        <v>1937393.42</v>
      </c>
      <c r="F60" s="52">
        <f t="shared" si="0"/>
        <v>114.67365904906389</v>
      </c>
    </row>
    <row r="61" spans="1:6" ht="24" x14ac:dyDescent="0.2">
      <c r="A61" s="53">
        <v>6332</v>
      </c>
      <c r="B61" s="86" t="s">
        <v>168</v>
      </c>
      <c r="C61" s="50" t="s">
        <v>169</v>
      </c>
      <c r="D61" s="242">
        <v>363471.2</v>
      </c>
      <c r="E61" s="242">
        <v>216103.44</v>
      </c>
      <c r="F61" s="52">
        <f t="shared" si="0"/>
        <v>59.455450665692354</v>
      </c>
    </row>
    <row r="62" spans="1:6" ht="12.75" customHeight="1" x14ac:dyDescent="0.2">
      <c r="A62" s="53">
        <v>634</v>
      </c>
      <c r="B62" s="85" t="s">
        <v>170</v>
      </c>
      <c r="C62" s="50" t="s">
        <v>171</v>
      </c>
      <c r="D62" s="51">
        <f t="shared" ref="D62:E62" si="13">SUM(D63:D64)</f>
        <v>9453</v>
      </c>
      <c r="E62" s="51">
        <f t="shared" si="13"/>
        <v>52685.530000000006</v>
      </c>
      <c r="F62" s="52">
        <f t="shared" si="0"/>
        <v>557.34190204167987</v>
      </c>
    </row>
    <row r="63" spans="1:6" ht="12.75" customHeight="1" x14ac:dyDescent="0.2">
      <c r="A63" s="53">
        <v>6341</v>
      </c>
      <c r="B63" s="85" t="s">
        <v>172</v>
      </c>
      <c r="C63" s="50" t="s">
        <v>173</v>
      </c>
      <c r="D63" s="242">
        <v>9453</v>
      </c>
      <c r="E63" s="242">
        <v>16015.12</v>
      </c>
      <c r="F63" s="52">
        <f t="shared" si="0"/>
        <v>169.41838569766213</v>
      </c>
    </row>
    <row r="64" spans="1:6" ht="12.75" customHeight="1" x14ac:dyDescent="0.2">
      <c r="A64" s="53">
        <v>6342</v>
      </c>
      <c r="B64" s="85" t="s">
        <v>174</v>
      </c>
      <c r="C64" s="50" t="s">
        <v>175</v>
      </c>
      <c r="D64" s="242">
        <v>0</v>
      </c>
      <c r="E64" s="242">
        <v>36670.410000000003</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180411.72</v>
      </c>
      <c r="E74" s="51">
        <f t="shared" si="17"/>
        <v>899420.64</v>
      </c>
      <c r="F74" s="52">
        <f t="shared" si="0"/>
        <v>498.5378111798945</v>
      </c>
    </row>
    <row r="75" spans="1:6" ht="12.75" customHeight="1" x14ac:dyDescent="0.2">
      <c r="A75" s="53" t="s">
        <v>196</v>
      </c>
      <c r="B75" s="85" t="s">
        <v>197</v>
      </c>
      <c r="C75" s="50" t="s">
        <v>196</v>
      </c>
      <c r="D75" s="242">
        <v>148558.25</v>
      </c>
      <c r="E75" s="242">
        <v>416535.45</v>
      </c>
      <c r="F75" s="52">
        <f t="shared" si="0"/>
        <v>280.3852697510909</v>
      </c>
    </row>
    <row r="76" spans="1:6" ht="12.75" customHeight="1" x14ac:dyDescent="0.2">
      <c r="A76" s="53" t="s">
        <v>198</v>
      </c>
      <c r="B76" s="85" t="s">
        <v>199</v>
      </c>
      <c r="C76" s="50" t="s">
        <v>198</v>
      </c>
      <c r="D76" s="242">
        <v>31853.47</v>
      </c>
      <c r="E76" s="242">
        <v>482885.19</v>
      </c>
      <c r="F76" s="52">
        <f t="shared" si="0"/>
        <v>1515.9578846511856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274013.72000000003</v>
      </c>
      <c r="E82" s="51">
        <f t="shared" si="19"/>
        <v>438943.54000000004</v>
      </c>
      <c r="F82" s="52">
        <f t="shared" si="0"/>
        <v>160.19035105249475</v>
      </c>
    </row>
    <row r="83" spans="1:6" ht="12.75" customHeight="1" x14ac:dyDescent="0.2">
      <c r="A83" s="53">
        <v>641</v>
      </c>
      <c r="B83" s="85" t="s">
        <v>212</v>
      </c>
      <c r="C83" s="50" t="s">
        <v>213</v>
      </c>
      <c r="D83" s="51">
        <f t="shared" ref="D83:E83" si="20">SUM(D84:D90)</f>
        <v>701.06</v>
      </c>
      <c r="E83" s="51">
        <f t="shared" si="20"/>
        <v>16565.34</v>
      </c>
      <c r="F83" s="52">
        <f t="shared" si="0"/>
        <v>2362.8990385986936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701.06</v>
      </c>
      <c r="E85" s="242">
        <v>12465.55</v>
      </c>
      <c r="F85" s="52">
        <f t="shared" si="0"/>
        <v>1778.1003052520468</v>
      </c>
    </row>
    <row r="86" spans="1:6" ht="12.75" customHeight="1" x14ac:dyDescent="0.2">
      <c r="A86" s="53">
        <v>6414</v>
      </c>
      <c r="B86" s="85" t="s">
        <v>218</v>
      </c>
      <c r="C86" s="50" t="s">
        <v>219</v>
      </c>
      <c r="D86" s="242">
        <v>0</v>
      </c>
      <c r="E86" s="242">
        <v>4099.79</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273312.66000000003</v>
      </c>
      <c r="E91" s="51">
        <f t="shared" si="21"/>
        <v>422378.2</v>
      </c>
      <c r="F91" s="52">
        <f t="shared" si="0"/>
        <v>154.5402982796333</v>
      </c>
    </row>
    <row r="92" spans="1:6" ht="12.75" customHeight="1" x14ac:dyDescent="0.2">
      <c r="A92" s="53">
        <v>6421</v>
      </c>
      <c r="B92" s="85" t="s">
        <v>230</v>
      </c>
      <c r="C92" s="50" t="s">
        <v>231</v>
      </c>
      <c r="D92" s="242">
        <v>10158.290000000001</v>
      </c>
      <c r="E92" s="242">
        <v>3255.11</v>
      </c>
      <c r="F92" s="52">
        <f t="shared" si="0"/>
        <v>32.043877463628228</v>
      </c>
    </row>
    <row r="93" spans="1:6" ht="12.75" customHeight="1" x14ac:dyDescent="0.2">
      <c r="A93" s="53">
        <v>6422</v>
      </c>
      <c r="B93" s="85" t="s">
        <v>232</v>
      </c>
      <c r="C93" s="50" t="s">
        <v>233</v>
      </c>
      <c r="D93" s="242">
        <v>209158.22</v>
      </c>
      <c r="E93" s="242">
        <v>363471.51</v>
      </c>
      <c r="F93" s="52">
        <f t="shared" si="0"/>
        <v>173.77825743592578</v>
      </c>
    </row>
    <row r="94" spans="1:6" ht="12.75" customHeight="1" x14ac:dyDescent="0.2">
      <c r="A94" s="53">
        <v>6423</v>
      </c>
      <c r="B94" s="85" t="s">
        <v>234</v>
      </c>
      <c r="C94" s="50" t="s">
        <v>235</v>
      </c>
      <c r="D94" s="242">
        <v>53367.45</v>
      </c>
      <c r="E94" s="242">
        <v>55008.58</v>
      </c>
      <c r="F94" s="52">
        <f t="shared" si="0"/>
        <v>103.07515161395196</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628.70000000000005</v>
      </c>
      <c r="E97" s="242">
        <v>643</v>
      </c>
      <c r="F97" s="52">
        <f t="shared" si="0"/>
        <v>102.2745347542548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298177.34999999998</v>
      </c>
      <c r="E106" s="51">
        <f t="shared" si="23"/>
        <v>340094.02</v>
      </c>
      <c r="F106" s="52">
        <f t="shared" si="0"/>
        <v>114.05763046723705</v>
      </c>
    </row>
    <row r="107" spans="1:6" ht="12.75" customHeight="1" x14ac:dyDescent="0.2">
      <c r="A107" s="53">
        <v>651</v>
      </c>
      <c r="B107" s="85" t="s">
        <v>260</v>
      </c>
      <c r="C107" s="50" t="s">
        <v>261</v>
      </c>
      <c r="D107" s="51">
        <f t="shared" ref="D107:E107" si="24">SUM(D108:D111)</f>
        <v>2182.3500000000004</v>
      </c>
      <c r="E107" s="51">
        <f t="shared" si="24"/>
        <v>1497.91</v>
      </c>
      <c r="F107" s="52">
        <f t="shared" si="0"/>
        <v>68.637477948083486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5.3</v>
      </c>
      <c r="E109" s="242">
        <v>272.95</v>
      </c>
      <c r="F109" s="52">
        <f t="shared" si="0"/>
        <v>5150</v>
      </c>
    </row>
    <row r="110" spans="1:6" ht="12.75" customHeight="1" x14ac:dyDescent="0.2">
      <c r="A110" s="53">
        <v>6513</v>
      </c>
      <c r="B110" s="85" t="s">
        <v>266</v>
      </c>
      <c r="C110" s="50" t="s">
        <v>267</v>
      </c>
      <c r="D110" s="242">
        <v>2177.0500000000002</v>
      </c>
      <c r="E110" s="242">
        <v>1224.96</v>
      </c>
      <c r="F110" s="52">
        <f t="shared" si="0"/>
        <v>56.266966766955285</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109753.58</v>
      </c>
      <c r="E112" s="51">
        <f t="shared" si="25"/>
        <v>86293.239999999991</v>
      </c>
      <c r="F112" s="52">
        <f t="shared" si="0"/>
        <v>78.624533249849335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1216.6099999999999</v>
      </c>
      <c r="E114" s="242">
        <v>1506.25</v>
      </c>
      <c r="F114" s="52">
        <f t="shared" si="0"/>
        <v>123.80713622278299</v>
      </c>
    </row>
    <row r="115" spans="1:6" ht="12.75" customHeight="1" x14ac:dyDescent="0.2">
      <c r="A115" s="53">
        <v>6524</v>
      </c>
      <c r="B115" s="85" t="s">
        <v>276</v>
      </c>
      <c r="C115" s="50" t="s">
        <v>277</v>
      </c>
      <c r="D115" s="242">
        <v>26647.88</v>
      </c>
      <c r="E115" s="242">
        <v>7767.06</v>
      </c>
      <c r="F115" s="52">
        <f t="shared" si="0"/>
        <v>29.14700906788833</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81889.09</v>
      </c>
      <c r="E117" s="242">
        <v>77019.929999999993</v>
      </c>
      <c r="F117" s="52">
        <f t="shared" si="0"/>
        <v>94.053957615110875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186241.41999999998</v>
      </c>
      <c r="E120" s="51">
        <f t="shared" si="26"/>
        <v>252302.87</v>
      </c>
      <c r="F120" s="52">
        <f t="shared" si="0"/>
        <v>135.47086893989533</v>
      </c>
    </row>
    <row r="121" spans="1:6" ht="12.75" customHeight="1" x14ac:dyDescent="0.2">
      <c r="A121" s="53">
        <v>6531</v>
      </c>
      <c r="B121" s="85" t="s">
        <v>288</v>
      </c>
      <c r="C121" s="50" t="s">
        <v>289</v>
      </c>
      <c r="D121" s="242">
        <v>22194.61</v>
      </c>
      <c r="E121" s="242">
        <v>56671.94</v>
      </c>
      <c r="F121" s="52">
        <f t="shared" si="0"/>
        <v>255.34100396447607</v>
      </c>
    </row>
    <row r="122" spans="1:6" ht="12.75" customHeight="1" x14ac:dyDescent="0.2">
      <c r="A122" s="53">
        <v>6532</v>
      </c>
      <c r="B122" s="85" t="s">
        <v>290</v>
      </c>
      <c r="C122" s="50" t="s">
        <v>291</v>
      </c>
      <c r="D122" s="242">
        <v>164046.81</v>
      </c>
      <c r="E122" s="242">
        <v>195630.93</v>
      </c>
      <c r="F122" s="52">
        <f t="shared" si="0"/>
        <v>119.25311440070064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25361.38</v>
      </c>
      <c r="E124" s="51">
        <f t="shared" si="27"/>
        <v>30755.75</v>
      </c>
      <c r="F124" s="52">
        <f t="shared" si="0"/>
        <v>121.27001764099587</v>
      </c>
    </row>
    <row r="125" spans="1:6" ht="12.75" customHeight="1" x14ac:dyDescent="0.2">
      <c r="A125" s="53">
        <v>661</v>
      </c>
      <c r="B125" s="86" t="s">
        <v>296</v>
      </c>
      <c r="C125" s="50" t="s">
        <v>297</v>
      </c>
      <c r="D125" s="51">
        <f t="shared" ref="D125:E125" si="28">SUM(D126:D127)</f>
        <v>25361.38</v>
      </c>
      <c r="E125" s="51">
        <f t="shared" si="28"/>
        <v>30755.75</v>
      </c>
      <c r="F125" s="52">
        <f t="shared" si="0"/>
        <v>121.27001764099587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25361.38</v>
      </c>
      <c r="E127" s="242">
        <v>30755.75</v>
      </c>
      <c r="F127" s="52">
        <f t="shared" si="0"/>
        <v>121.27001764099587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9148.34</v>
      </c>
      <c r="E139" s="51">
        <f t="shared" si="33"/>
        <v>3352.54</v>
      </c>
      <c r="F139" s="52">
        <f t="shared" si="31"/>
        <v>36.646429844102862</v>
      </c>
    </row>
    <row r="140" spans="1:6" ht="12.75" customHeight="1" x14ac:dyDescent="0.2">
      <c r="A140" s="53">
        <v>681</v>
      </c>
      <c r="B140" s="85" t="s">
        <v>326</v>
      </c>
      <c r="C140" s="50" t="s">
        <v>327</v>
      </c>
      <c r="D140" s="51">
        <f t="shared" ref="D140:E140" si="34">SUM(D141:D149)</f>
        <v>333.66</v>
      </c>
      <c r="E140" s="51">
        <f t="shared" si="34"/>
        <v>212.82</v>
      </c>
      <c r="F140" s="52">
        <f t="shared" si="31"/>
        <v>63.783492177665877</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333.66</v>
      </c>
      <c r="E149" s="242">
        <v>212.82</v>
      </c>
      <c r="F149" s="52">
        <f t="shared" si="31"/>
        <v>63.783492177665877</v>
      </c>
    </row>
    <row r="150" spans="1:6" ht="12.75" customHeight="1" x14ac:dyDescent="0.2">
      <c r="A150" s="53">
        <v>683</v>
      </c>
      <c r="B150" s="85" t="s">
        <v>346</v>
      </c>
      <c r="C150" s="50" t="s">
        <v>347</v>
      </c>
      <c r="D150" s="242">
        <v>8814.68</v>
      </c>
      <c r="E150" s="242">
        <v>3139.72</v>
      </c>
      <c r="F150" s="52">
        <f t="shared" si="31"/>
        <v>35.619217033403366</v>
      </c>
    </row>
    <row r="151" spans="1:6" ht="12.75" customHeight="1" x14ac:dyDescent="0.2">
      <c r="A151" s="53">
        <v>3</v>
      </c>
      <c r="B151" s="85" t="s">
        <v>348</v>
      </c>
      <c r="C151" s="50" t="s">
        <v>56</v>
      </c>
      <c r="D151" s="51">
        <f t="shared" ref="D151:E151" si="35">D152+D163+D196+D215+D224+D252+D263</f>
        <v>3424902.96</v>
      </c>
      <c r="E151" s="51">
        <f t="shared" si="35"/>
        <v>4124404.93</v>
      </c>
      <c r="F151" s="52">
        <f t="shared" si="31"/>
        <v>120.42399385236888</v>
      </c>
    </row>
    <row r="152" spans="1:6" ht="12.75" customHeight="1" x14ac:dyDescent="0.2">
      <c r="A152" s="53">
        <v>31</v>
      </c>
      <c r="B152" s="85" t="s">
        <v>349</v>
      </c>
      <c r="C152" s="50" t="s">
        <v>350</v>
      </c>
      <c r="D152" s="51">
        <f t="shared" ref="D152:E152" si="36">D153+D158+D159</f>
        <v>370537.79</v>
      </c>
      <c r="E152" s="51">
        <f t="shared" si="36"/>
        <v>438970.83000000007</v>
      </c>
      <c r="F152" s="52">
        <f t="shared" si="31"/>
        <v>118.46857239581423</v>
      </c>
    </row>
    <row r="153" spans="1:6" ht="12.75" customHeight="1" x14ac:dyDescent="0.2">
      <c r="A153" s="53">
        <v>311</v>
      </c>
      <c r="B153" s="85" t="s">
        <v>351</v>
      </c>
      <c r="C153" s="50" t="s">
        <v>352</v>
      </c>
      <c r="D153" s="51">
        <f t="shared" ref="D153:E153" si="37">SUM(D154:D157)</f>
        <v>289543.82</v>
      </c>
      <c r="E153" s="51">
        <f t="shared" si="37"/>
        <v>336278.26</v>
      </c>
      <c r="F153" s="52">
        <f t="shared" si="31"/>
        <v>116.14071403768867</v>
      </c>
    </row>
    <row r="154" spans="1:6" ht="12.75" customHeight="1" x14ac:dyDescent="0.2">
      <c r="A154" s="53">
        <v>3111</v>
      </c>
      <c r="B154" s="85" t="s">
        <v>353</v>
      </c>
      <c r="C154" s="50" t="s">
        <v>354</v>
      </c>
      <c r="D154" s="242">
        <v>289543.82</v>
      </c>
      <c r="E154" s="242">
        <v>336278.26</v>
      </c>
      <c r="F154" s="52">
        <f t="shared" si="31"/>
        <v>116.14071403768867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33219.300000000003</v>
      </c>
      <c r="E158" s="242">
        <v>47206.66</v>
      </c>
      <c r="F158" s="52">
        <f t="shared" si="31"/>
        <v>142.10612505380908</v>
      </c>
    </row>
    <row r="159" spans="1:6" ht="12.75" customHeight="1" x14ac:dyDescent="0.2">
      <c r="A159" s="53">
        <v>313</v>
      </c>
      <c r="B159" s="85" t="s">
        <v>363</v>
      </c>
      <c r="C159" s="50" t="s">
        <v>364</v>
      </c>
      <c r="D159" s="51">
        <f t="shared" ref="D159:E159" si="38">SUM(D160:D162)</f>
        <v>47774.67</v>
      </c>
      <c r="E159" s="51">
        <f t="shared" si="38"/>
        <v>55485.91</v>
      </c>
      <c r="F159" s="52">
        <f t="shared" si="31"/>
        <v>116.14085455744645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47774.67</v>
      </c>
      <c r="E161" s="242">
        <v>55485.91</v>
      </c>
      <c r="F161" s="52">
        <f t="shared" si="31"/>
        <v>116.14085455744645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1299996.1700000002</v>
      </c>
      <c r="E163" s="51">
        <f t="shared" si="39"/>
        <v>1395666.6700000002</v>
      </c>
      <c r="F163" s="52">
        <f t="shared" si="31"/>
        <v>107.35929091237246</v>
      </c>
    </row>
    <row r="164" spans="1:6" ht="12.75" customHeight="1" x14ac:dyDescent="0.2">
      <c r="A164" s="53">
        <v>321</v>
      </c>
      <c r="B164" s="85" t="s">
        <v>372</v>
      </c>
      <c r="C164" s="50" t="s">
        <v>373</v>
      </c>
      <c r="D164" s="51">
        <f t="shared" ref="D164:E164" si="40">SUM(D165:D168)</f>
        <v>22435.05</v>
      </c>
      <c r="E164" s="51">
        <f t="shared" si="40"/>
        <v>22212.949999999997</v>
      </c>
      <c r="F164" s="52">
        <f t="shared" si="31"/>
        <v>99.01003117889195</v>
      </c>
    </row>
    <row r="165" spans="1:6" ht="12.75" customHeight="1" x14ac:dyDescent="0.2">
      <c r="A165" s="53">
        <v>3211</v>
      </c>
      <c r="B165" s="85" t="s">
        <v>374</v>
      </c>
      <c r="C165" s="50" t="s">
        <v>375</v>
      </c>
      <c r="D165" s="242">
        <v>1318.6</v>
      </c>
      <c r="E165" s="242">
        <v>2537.7399999999998</v>
      </c>
      <c r="F165" s="52">
        <f t="shared" si="31"/>
        <v>192.457151524344</v>
      </c>
    </row>
    <row r="166" spans="1:6" ht="12.75" customHeight="1" x14ac:dyDescent="0.2">
      <c r="A166" s="53">
        <v>3212</v>
      </c>
      <c r="B166" s="85" t="s">
        <v>376</v>
      </c>
      <c r="C166" s="50" t="s">
        <v>377</v>
      </c>
      <c r="D166" s="242">
        <v>20493.95</v>
      </c>
      <c r="E166" s="242">
        <v>19277.71</v>
      </c>
      <c r="F166" s="52">
        <f t="shared" si="31"/>
        <v>94.065370511785176</v>
      </c>
    </row>
    <row r="167" spans="1:6" ht="12.75" customHeight="1" x14ac:dyDescent="0.2">
      <c r="A167" s="53">
        <v>3213</v>
      </c>
      <c r="B167" s="85" t="s">
        <v>378</v>
      </c>
      <c r="C167" s="50" t="s">
        <v>379</v>
      </c>
      <c r="D167" s="242">
        <v>622.5</v>
      </c>
      <c r="E167" s="242">
        <v>397.5</v>
      </c>
      <c r="F167" s="52">
        <f t="shared" si="31"/>
        <v>63.855421686746979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117196.98999999999</v>
      </c>
      <c r="E169" s="51">
        <f t="shared" si="41"/>
        <v>115109.93000000001</v>
      </c>
      <c r="F169" s="52">
        <f t="shared" si="31"/>
        <v>98.219186345997471</v>
      </c>
    </row>
    <row r="170" spans="1:6" ht="12.75" customHeight="1" x14ac:dyDescent="0.2">
      <c r="A170" s="53">
        <v>3221</v>
      </c>
      <c r="B170" s="85" t="s">
        <v>384</v>
      </c>
      <c r="C170" s="50" t="s">
        <v>385</v>
      </c>
      <c r="D170" s="242">
        <v>14420.86</v>
      </c>
      <c r="E170" s="242">
        <v>11735.44</v>
      </c>
      <c r="F170" s="52">
        <f t="shared" si="31"/>
        <v>81.378225709146335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93096.76</v>
      </c>
      <c r="E172" s="242">
        <v>93908.83</v>
      </c>
      <c r="F172" s="52">
        <f t="shared" si="31"/>
        <v>100.87228599577473</v>
      </c>
    </row>
    <row r="173" spans="1:6" ht="12.75" customHeight="1" x14ac:dyDescent="0.2">
      <c r="A173" s="53">
        <v>3224</v>
      </c>
      <c r="B173" s="85" t="s">
        <v>390</v>
      </c>
      <c r="C173" s="50" t="s">
        <v>391</v>
      </c>
      <c r="D173" s="242">
        <v>9437.59</v>
      </c>
      <c r="E173" s="242">
        <v>8452.18</v>
      </c>
      <c r="F173" s="52">
        <f t="shared" si="31"/>
        <v>89.558669109380688</v>
      </c>
    </row>
    <row r="174" spans="1:6" ht="12.75" customHeight="1" x14ac:dyDescent="0.2">
      <c r="A174" s="53">
        <v>3225</v>
      </c>
      <c r="B174" s="85" t="s">
        <v>392</v>
      </c>
      <c r="C174" s="50" t="s">
        <v>393</v>
      </c>
      <c r="D174" s="242">
        <v>178.2</v>
      </c>
      <c r="E174" s="242">
        <v>627.54999999999995</v>
      </c>
      <c r="F174" s="52">
        <f t="shared" si="31"/>
        <v>352.16049382716051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63.58</v>
      </c>
      <c r="E176" s="242">
        <v>385.93</v>
      </c>
      <c r="F176" s="52">
        <f t="shared" si="31"/>
        <v>606.99905630701483</v>
      </c>
    </row>
    <row r="177" spans="1:6" ht="12.75" customHeight="1" x14ac:dyDescent="0.2">
      <c r="A177" s="53">
        <v>323</v>
      </c>
      <c r="B177" s="85" t="s">
        <v>398</v>
      </c>
      <c r="C177" s="50" t="s">
        <v>399</v>
      </c>
      <c r="D177" s="51">
        <f t="shared" ref="D177:E177" si="42">SUM(D178:D186)</f>
        <v>985179.66000000015</v>
      </c>
      <c r="E177" s="51">
        <f t="shared" si="42"/>
        <v>1039038.1100000001</v>
      </c>
      <c r="F177" s="52">
        <f t="shared" si="31"/>
        <v>105.46686581003914</v>
      </c>
    </row>
    <row r="178" spans="1:6" ht="12.75" customHeight="1" x14ac:dyDescent="0.2">
      <c r="A178" s="53">
        <v>3231</v>
      </c>
      <c r="B178" s="85" t="s">
        <v>400</v>
      </c>
      <c r="C178" s="50" t="s">
        <v>401</v>
      </c>
      <c r="D178" s="242">
        <v>17479.82</v>
      </c>
      <c r="E178" s="242">
        <v>16213.59</v>
      </c>
      <c r="F178" s="52">
        <f t="shared" si="31"/>
        <v>92.756046686979616</v>
      </c>
    </row>
    <row r="179" spans="1:6" ht="12.75" customHeight="1" x14ac:dyDescent="0.2">
      <c r="A179" s="53">
        <v>3232</v>
      </c>
      <c r="B179" s="85" t="s">
        <v>402</v>
      </c>
      <c r="C179" s="50" t="s">
        <v>403</v>
      </c>
      <c r="D179" s="242">
        <v>343849.32</v>
      </c>
      <c r="E179" s="242">
        <v>477827.26</v>
      </c>
      <c r="F179" s="52">
        <f t="shared" si="31"/>
        <v>138.96414278207675</v>
      </c>
    </row>
    <row r="180" spans="1:6" ht="12.75" customHeight="1" x14ac:dyDescent="0.2">
      <c r="A180" s="53">
        <v>3233</v>
      </c>
      <c r="B180" s="85" t="s">
        <v>404</v>
      </c>
      <c r="C180" s="50" t="s">
        <v>405</v>
      </c>
      <c r="D180" s="242">
        <v>39164.39</v>
      </c>
      <c r="E180" s="242">
        <v>36177.379999999997</v>
      </c>
      <c r="F180" s="52">
        <f t="shared" si="31"/>
        <v>92.373148158314223</v>
      </c>
    </row>
    <row r="181" spans="1:6" ht="12.75" customHeight="1" x14ac:dyDescent="0.2">
      <c r="A181" s="53">
        <v>3234</v>
      </c>
      <c r="B181" s="85" t="s">
        <v>406</v>
      </c>
      <c r="C181" s="50" t="s">
        <v>407</v>
      </c>
      <c r="D181" s="242">
        <v>200081.39</v>
      </c>
      <c r="E181" s="242">
        <v>157506.04999999999</v>
      </c>
      <c r="F181" s="52">
        <f t="shared" si="31"/>
        <v>78.720989493325675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v>3404.32</v>
      </c>
      <c r="F183" s="52" t="str">
        <f t="shared" si="31"/>
        <v>-</v>
      </c>
    </row>
    <row r="184" spans="1:6" ht="12.75" customHeight="1" x14ac:dyDescent="0.2">
      <c r="A184" s="53">
        <v>3237</v>
      </c>
      <c r="B184" s="85" t="s">
        <v>412</v>
      </c>
      <c r="C184" s="50" t="s">
        <v>413</v>
      </c>
      <c r="D184" s="242">
        <v>37833.94</v>
      </c>
      <c r="E184" s="242">
        <v>53607.66</v>
      </c>
      <c r="F184" s="52">
        <f t="shared" si="31"/>
        <v>141.69198344132278</v>
      </c>
    </row>
    <row r="185" spans="1:6" ht="12.75" customHeight="1" x14ac:dyDescent="0.2">
      <c r="A185" s="53">
        <v>3238</v>
      </c>
      <c r="B185" s="85" t="s">
        <v>414</v>
      </c>
      <c r="C185" s="50" t="s">
        <v>415</v>
      </c>
      <c r="D185" s="242">
        <v>13960.76</v>
      </c>
      <c r="E185" s="242">
        <v>21705.26</v>
      </c>
      <c r="F185" s="52">
        <f t="shared" si="31"/>
        <v>155.47334099289722</v>
      </c>
    </row>
    <row r="186" spans="1:6" ht="12.75" customHeight="1" x14ac:dyDescent="0.2">
      <c r="A186" s="53">
        <v>3239</v>
      </c>
      <c r="B186" s="85" t="s">
        <v>416</v>
      </c>
      <c r="C186" s="50" t="s">
        <v>417</v>
      </c>
      <c r="D186" s="242">
        <v>332810.03999999998</v>
      </c>
      <c r="E186" s="242">
        <v>272596.59000000003</v>
      </c>
      <c r="F186" s="52">
        <f t="shared" si="31"/>
        <v>81.90756204350086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175184.47</v>
      </c>
      <c r="E188" s="51">
        <f t="shared" si="43"/>
        <v>219305.68</v>
      </c>
      <c r="F188" s="52">
        <f t="shared" si="31"/>
        <v>125.18557152925713</v>
      </c>
    </row>
    <row r="189" spans="1:6" ht="12.75" customHeight="1" x14ac:dyDescent="0.2">
      <c r="A189" s="53">
        <v>3291</v>
      </c>
      <c r="B189" s="232" t="s">
        <v>422</v>
      </c>
      <c r="C189" s="50" t="s">
        <v>423</v>
      </c>
      <c r="D189" s="242">
        <v>12808.14</v>
      </c>
      <c r="E189" s="242">
        <v>12339.81</v>
      </c>
      <c r="F189" s="52">
        <f t="shared" si="31"/>
        <v>96.343497182260649</v>
      </c>
    </row>
    <row r="190" spans="1:6" ht="12.75" customHeight="1" x14ac:dyDescent="0.2">
      <c r="A190" s="53">
        <v>3292</v>
      </c>
      <c r="B190" s="85" t="s">
        <v>424</v>
      </c>
      <c r="C190" s="50" t="s">
        <v>425</v>
      </c>
      <c r="D190" s="242">
        <v>12510.63</v>
      </c>
      <c r="E190" s="242">
        <v>13879.01</v>
      </c>
      <c r="F190" s="52">
        <f t="shared" si="31"/>
        <v>110.93773854713953</v>
      </c>
    </row>
    <row r="191" spans="1:6" ht="12.75" customHeight="1" x14ac:dyDescent="0.2">
      <c r="A191" s="53">
        <v>3293</v>
      </c>
      <c r="B191" s="85" t="s">
        <v>426</v>
      </c>
      <c r="C191" s="50" t="s">
        <v>427</v>
      </c>
      <c r="D191" s="242">
        <v>7478.54</v>
      </c>
      <c r="E191" s="242">
        <v>7211.08</v>
      </c>
      <c r="F191" s="52">
        <f t="shared" si="31"/>
        <v>96.423633489959272</v>
      </c>
    </row>
    <row r="192" spans="1:6" ht="12.75" customHeight="1" x14ac:dyDescent="0.2">
      <c r="A192" s="53">
        <v>3294</v>
      </c>
      <c r="B192" s="85" t="s">
        <v>428</v>
      </c>
      <c r="C192" s="50" t="s">
        <v>429</v>
      </c>
      <c r="D192" s="242">
        <v>2479.17</v>
      </c>
      <c r="E192" s="242">
        <v>1605.9</v>
      </c>
      <c r="F192" s="52">
        <f t="shared" si="31"/>
        <v>64.775711225934486</v>
      </c>
    </row>
    <row r="193" spans="1:6" ht="12.75" customHeight="1" x14ac:dyDescent="0.2">
      <c r="A193" s="53">
        <v>3295</v>
      </c>
      <c r="B193" s="85" t="s">
        <v>430</v>
      </c>
      <c r="C193" s="50" t="s">
        <v>431</v>
      </c>
      <c r="D193" s="242">
        <v>21768.52</v>
      </c>
      <c r="E193" s="242">
        <v>18009.39</v>
      </c>
      <c r="F193" s="52">
        <f t="shared" si="31"/>
        <v>82.73134783623324</v>
      </c>
    </row>
    <row r="194" spans="1:6" ht="12.75" customHeight="1" x14ac:dyDescent="0.2">
      <c r="A194" s="53" t="s">
        <v>432</v>
      </c>
      <c r="B194" s="85" t="s">
        <v>433</v>
      </c>
      <c r="C194" s="50" t="s">
        <v>432</v>
      </c>
      <c r="D194" s="242">
        <v>507.39</v>
      </c>
      <c r="E194" s="242">
        <v>1878.58</v>
      </c>
      <c r="F194" s="52">
        <f t="shared" si="31"/>
        <v>370.24379668499574</v>
      </c>
    </row>
    <row r="195" spans="1:6" ht="12.75" customHeight="1" x14ac:dyDescent="0.2">
      <c r="A195" s="53">
        <v>3299</v>
      </c>
      <c r="B195" s="85" t="s">
        <v>434</v>
      </c>
      <c r="C195" s="50" t="s">
        <v>435</v>
      </c>
      <c r="D195" s="242">
        <v>117632.08</v>
      </c>
      <c r="E195" s="242">
        <v>164381.91</v>
      </c>
      <c r="F195" s="52">
        <f t="shared" si="31"/>
        <v>139.74241550434201</v>
      </c>
    </row>
    <row r="196" spans="1:6" ht="12.75" customHeight="1" x14ac:dyDescent="0.2">
      <c r="A196" s="53">
        <v>34</v>
      </c>
      <c r="B196" s="232" t="s">
        <v>436</v>
      </c>
      <c r="C196" s="50" t="s">
        <v>437</v>
      </c>
      <c r="D196" s="51">
        <f t="shared" ref="D196:E196" si="44">D197+D202+D210</f>
        <v>6701.68</v>
      </c>
      <c r="E196" s="51">
        <f t="shared" si="44"/>
        <v>7367.48</v>
      </c>
      <c r="F196" s="52">
        <f t="shared" si="31"/>
        <v>109.93482231321101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6701.68</v>
      </c>
      <c r="E210" s="51">
        <f t="shared" si="47"/>
        <v>7367.48</v>
      </c>
      <c r="F210" s="52">
        <f t="shared" si="31"/>
        <v>109.93482231321101</v>
      </c>
    </row>
    <row r="211" spans="1:6" ht="12.75" customHeight="1" x14ac:dyDescent="0.2">
      <c r="A211" s="53">
        <v>3431</v>
      </c>
      <c r="B211" s="232" t="s">
        <v>466</v>
      </c>
      <c r="C211" s="50" t="s">
        <v>467</v>
      </c>
      <c r="D211" s="242">
        <v>6695.04</v>
      </c>
      <c r="E211" s="242">
        <v>7347.91</v>
      </c>
      <c r="F211" s="52">
        <f t="shared" si="31"/>
        <v>109.75154741420513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6.64</v>
      </c>
      <c r="E213" s="242">
        <v>19.57</v>
      </c>
      <c r="F213" s="52">
        <f t="shared" si="31"/>
        <v>294.72891566265059</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136258.44</v>
      </c>
      <c r="E215" s="51">
        <f t="shared" si="48"/>
        <v>179582.15</v>
      </c>
      <c r="F215" s="52">
        <f t="shared" si="31"/>
        <v>131.79524879339584</v>
      </c>
    </row>
    <row r="216" spans="1:6" ht="12.75" customHeight="1" x14ac:dyDescent="0.2">
      <c r="A216" s="53">
        <v>351</v>
      </c>
      <c r="B216" s="85" t="s">
        <v>476</v>
      </c>
      <c r="C216" s="50" t="s">
        <v>477</v>
      </c>
      <c r="D216" s="51">
        <f t="shared" ref="D216:E216" si="49">SUM(D217:D218)</f>
        <v>26544.6</v>
      </c>
      <c r="E216" s="51">
        <f t="shared" si="49"/>
        <v>54855.96</v>
      </c>
      <c r="F216" s="52">
        <f t="shared" si="31"/>
        <v>206.65581700232818</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26544.6</v>
      </c>
      <c r="E218" s="242">
        <v>54855.96</v>
      </c>
      <c r="F218" s="52">
        <f t="shared" si="31"/>
        <v>206.65581700232818</v>
      </c>
    </row>
    <row r="219" spans="1:6" ht="24" x14ac:dyDescent="0.2">
      <c r="A219" s="53">
        <v>352</v>
      </c>
      <c r="B219" s="85" t="s">
        <v>482</v>
      </c>
      <c r="C219" s="50" t="s">
        <v>483</v>
      </c>
      <c r="D219" s="51">
        <f t="shared" ref="D219:E219" si="50">SUM(D220:D222)</f>
        <v>109713.84</v>
      </c>
      <c r="E219" s="51">
        <f t="shared" si="50"/>
        <v>124726.19</v>
      </c>
      <c r="F219" s="52">
        <f t="shared" si="31"/>
        <v>113.68318709836427</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109713.84</v>
      </c>
      <c r="E222" s="242">
        <v>124726.19</v>
      </c>
      <c r="F222" s="52">
        <f t="shared" si="31"/>
        <v>113.68318709836427</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648480.96</v>
      </c>
      <c r="E224" s="51">
        <f t="shared" si="51"/>
        <v>934341.28</v>
      </c>
      <c r="F224" s="52">
        <f t="shared" ref="F224:F235" si="52">IF(D224&lt;&gt;0,IF(E224/D224&gt;=100,"&gt;&gt;100",E224/D224*100),"-")</f>
        <v>144.08152862344642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648480.96</v>
      </c>
      <c r="E240" s="51">
        <f t="shared" si="58"/>
        <v>934341.28</v>
      </c>
      <c r="F240" s="52">
        <f t="shared" ref="F240:F243" si="59">IF(D240&lt;&gt;0,IF(E240/D240&gt;=100,"&gt;&gt;100",E240/D240*100),"-")</f>
        <v>144.08152862344642</v>
      </c>
    </row>
    <row r="241" spans="1:6" ht="24" x14ac:dyDescent="0.2">
      <c r="A241" s="53">
        <v>3672</v>
      </c>
      <c r="B241" s="85" t="s">
        <v>526</v>
      </c>
      <c r="C241" s="50" t="s">
        <v>527</v>
      </c>
      <c r="D241" s="242">
        <v>627512.35</v>
      </c>
      <c r="E241" s="242">
        <v>908779.77</v>
      </c>
      <c r="F241" s="52">
        <f t="shared" si="59"/>
        <v>144.82261106096161</v>
      </c>
    </row>
    <row r="242" spans="1:6" ht="24" x14ac:dyDescent="0.2">
      <c r="A242" s="53">
        <v>3673</v>
      </c>
      <c r="B242" s="85" t="s">
        <v>528</v>
      </c>
      <c r="C242" s="50" t="s">
        <v>529</v>
      </c>
      <c r="D242" s="242">
        <v>20968.61</v>
      </c>
      <c r="E242" s="242">
        <v>25561.51</v>
      </c>
      <c r="F242" s="52">
        <f t="shared" si="59"/>
        <v>121.90369318710204</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232144.4</v>
      </c>
      <c r="E252" s="51">
        <f t="shared" si="63"/>
        <v>246929.53999999998</v>
      </c>
      <c r="F252" s="52">
        <f t="shared" ref="F252:F258" si="64">IF(D252&lt;&gt;0,IF(E252/D252&gt;=100,"&gt;&gt;100",E252/D252*100),"-")</f>
        <v>106.36894105565329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232144.4</v>
      </c>
      <c r="E259" s="51">
        <f t="shared" si="66"/>
        <v>246929.53999999998</v>
      </c>
      <c r="F259" s="52">
        <f t="shared" ref="F259:F262" si="67">IF(D259&lt;&gt;0,IF(E259/D259&gt;=100,"&gt;&gt;100",E259/D259*100),"-")</f>
        <v>106.36894105565329</v>
      </c>
    </row>
    <row r="260" spans="1:6" ht="12.75" customHeight="1" x14ac:dyDescent="0.2">
      <c r="A260" s="53">
        <v>3721</v>
      </c>
      <c r="B260" s="85" t="s">
        <v>560</v>
      </c>
      <c r="C260" s="50" t="s">
        <v>561</v>
      </c>
      <c r="D260" s="242">
        <v>183267.03</v>
      </c>
      <c r="E260" s="242">
        <v>201472.84</v>
      </c>
      <c r="F260" s="52">
        <f t="shared" si="67"/>
        <v>109.93403450691595</v>
      </c>
    </row>
    <row r="261" spans="1:6" ht="12.75" customHeight="1" x14ac:dyDescent="0.2">
      <c r="A261" s="53">
        <v>3722</v>
      </c>
      <c r="B261" s="85" t="s">
        <v>562</v>
      </c>
      <c r="C261" s="50" t="s">
        <v>563</v>
      </c>
      <c r="D261" s="242">
        <v>48877.37</v>
      </c>
      <c r="E261" s="242">
        <v>45456.7</v>
      </c>
      <c r="F261" s="52">
        <f t="shared" si="67"/>
        <v>93.001526064106955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730783.52</v>
      </c>
      <c r="E263" s="51">
        <f t="shared" si="68"/>
        <v>921546.98</v>
      </c>
      <c r="F263" s="52">
        <f t="shared" ref="F263:F267" si="69">IF(D263&lt;&gt;0,IF(E263/D263&gt;=100,"&gt;&gt;100",E263/D263*100),"-")</f>
        <v>126.10396304503418</v>
      </c>
    </row>
    <row r="264" spans="1:6" ht="12.75" customHeight="1" x14ac:dyDescent="0.2">
      <c r="A264" s="53">
        <v>381</v>
      </c>
      <c r="B264" s="85" t="s">
        <v>568</v>
      </c>
      <c r="C264" s="50" t="s">
        <v>569</v>
      </c>
      <c r="D264" s="51">
        <f t="shared" ref="D264:E264" si="70">SUM(D265:D267)</f>
        <v>637869.58000000007</v>
      </c>
      <c r="E264" s="51">
        <f t="shared" si="70"/>
        <v>748669.75</v>
      </c>
      <c r="F264" s="52">
        <f t="shared" si="69"/>
        <v>117.37034865340338</v>
      </c>
    </row>
    <row r="265" spans="1:6" ht="12.75" customHeight="1" x14ac:dyDescent="0.2">
      <c r="A265" s="53">
        <v>3811</v>
      </c>
      <c r="B265" s="85" t="s">
        <v>570</v>
      </c>
      <c r="C265" s="50" t="s">
        <v>571</v>
      </c>
      <c r="D265" s="242">
        <v>454070.21</v>
      </c>
      <c r="E265" s="242">
        <v>478955.54</v>
      </c>
      <c r="F265" s="52">
        <f t="shared" si="69"/>
        <v>105.48050267380455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183799.37</v>
      </c>
      <c r="E267" s="242">
        <v>269714.21000000002</v>
      </c>
      <c r="F267" s="52">
        <f t="shared" si="69"/>
        <v>146.74381636890271</v>
      </c>
    </row>
    <row r="268" spans="1:6" ht="12.75" customHeight="1" x14ac:dyDescent="0.2">
      <c r="A268" s="53">
        <v>382</v>
      </c>
      <c r="B268" s="86" t="s">
        <v>576</v>
      </c>
      <c r="C268" s="50" t="s">
        <v>577</v>
      </c>
      <c r="D268" s="51">
        <f t="shared" ref="D268:E268" si="71">SUM(D269:D272)</f>
        <v>92913.94</v>
      </c>
      <c r="E268" s="51">
        <f t="shared" si="71"/>
        <v>122823.73</v>
      </c>
      <c r="F268" s="52">
        <f t="shared" ref="F268:F272" si="72">IF(D268&lt;&gt;0,IF(E268/D268&gt;=100,"&gt;&gt;100",E268/D268*100),"-")</f>
        <v>132.19085317014861</v>
      </c>
    </row>
    <row r="269" spans="1:6" ht="12.75" customHeight="1" x14ac:dyDescent="0.2">
      <c r="A269" s="53">
        <v>3821</v>
      </c>
      <c r="B269" s="85" t="s">
        <v>578</v>
      </c>
      <c r="C269" s="50" t="s">
        <v>579</v>
      </c>
      <c r="D269" s="242">
        <v>0</v>
      </c>
      <c r="E269" s="242">
        <v>31000</v>
      </c>
      <c r="F269" s="52" t="str">
        <f t="shared" si="72"/>
        <v>-</v>
      </c>
    </row>
    <row r="270" spans="1:6" ht="12.75" customHeight="1" x14ac:dyDescent="0.2">
      <c r="A270" s="53">
        <v>3822</v>
      </c>
      <c r="B270" s="85" t="s">
        <v>580</v>
      </c>
      <c r="C270" s="50" t="s">
        <v>581</v>
      </c>
      <c r="D270" s="242">
        <v>92913.94</v>
      </c>
      <c r="E270" s="242">
        <v>91823.73</v>
      </c>
      <c r="F270" s="52">
        <f t="shared" si="72"/>
        <v>98.826645388194706</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50053.5</v>
      </c>
      <c r="F279" s="52" t="str">
        <f t="shared" si="74"/>
        <v>-</v>
      </c>
    </row>
    <row r="280" spans="1:6" ht="24" x14ac:dyDescent="0.2">
      <c r="A280" s="53">
        <v>3861</v>
      </c>
      <c r="B280" s="85" t="s">
        <v>599</v>
      </c>
      <c r="C280" s="50" t="s">
        <v>600</v>
      </c>
      <c r="D280" s="242">
        <v>0</v>
      </c>
      <c r="E280" s="242">
        <v>50053.5</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3424902.96</v>
      </c>
      <c r="E289" s="51">
        <f t="shared" si="79"/>
        <v>4124404.93</v>
      </c>
      <c r="F289" s="52">
        <f t="shared" si="76"/>
        <v>120.42399385236888</v>
      </c>
    </row>
    <row r="290" spans="1:6" ht="12.75" customHeight="1" x14ac:dyDescent="0.2">
      <c r="A290" s="53" t="s">
        <v>609</v>
      </c>
      <c r="B290" s="85" t="s">
        <v>620</v>
      </c>
      <c r="C290" s="50" t="s">
        <v>621</v>
      </c>
      <c r="D290" s="51">
        <f>IF(D6&gt;=D289,D6-D289,0)</f>
        <v>1333289.6999999993</v>
      </c>
      <c r="E290" s="51">
        <f>IF(E6&gt;=E289,E6-E289,0)</f>
        <v>2081477.69</v>
      </c>
      <c r="F290" s="52">
        <f t="shared" si="76"/>
        <v>156.11593564399405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558630.49</v>
      </c>
      <c r="E292" s="242">
        <v>1170332.53</v>
      </c>
      <c r="F292" s="52">
        <f t="shared" si="76"/>
        <v>209.50029598277033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2255565.35</v>
      </c>
      <c r="E294" s="242">
        <v>3264088.48</v>
      </c>
      <c r="F294" s="52">
        <f t="shared" si="76"/>
        <v>144.71265396943608</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78756.649999999994</v>
      </c>
      <c r="E298" s="51">
        <f t="shared" si="80"/>
        <v>100743.92</v>
      </c>
      <c r="F298" s="52">
        <f t="shared" ref="F298:F418" si="81">IF(D298&lt;&gt;0,IF(E298/D298&gt;=100,"&gt;&gt;100",E298/D298*100),"-")</f>
        <v>127.91798533838094</v>
      </c>
    </row>
    <row r="299" spans="1:6" ht="12.75" customHeight="1" x14ac:dyDescent="0.2">
      <c r="A299" s="53">
        <v>71</v>
      </c>
      <c r="B299" s="85" t="s">
        <v>637</v>
      </c>
      <c r="C299" s="50" t="s">
        <v>638</v>
      </c>
      <c r="D299" s="51">
        <f t="shared" ref="D299:E299" si="82">D300+D304</f>
        <v>77437.259999999995</v>
      </c>
      <c r="E299" s="51">
        <f t="shared" si="82"/>
        <v>100627.14</v>
      </c>
      <c r="F299" s="52">
        <f t="shared" si="81"/>
        <v>129.94666908410758</v>
      </c>
    </row>
    <row r="300" spans="1:6" ht="24" x14ac:dyDescent="0.2">
      <c r="A300" s="53">
        <v>711</v>
      </c>
      <c r="B300" s="85" t="s">
        <v>639</v>
      </c>
      <c r="C300" s="50" t="s">
        <v>640</v>
      </c>
      <c r="D300" s="51">
        <f t="shared" ref="D300:E300" si="83">SUM(D301:D303)</f>
        <v>77437.259999999995</v>
      </c>
      <c r="E300" s="51">
        <f t="shared" si="83"/>
        <v>100627.14</v>
      </c>
      <c r="F300" s="52">
        <f t="shared" si="81"/>
        <v>129.94666908410758</v>
      </c>
    </row>
    <row r="301" spans="1:6" ht="12.75" customHeight="1" x14ac:dyDescent="0.2">
      <c r="A301" s="53">
        <v>7111</v>
      </c>
      <c r="B301" s="85" t="s">
        <v>641</v>
      </c>
      <c r="C301" s="50" t="s">
        <v>642</v>
      </c>
      <c r="D301" s="242">
        <v>77437.259999999995</v>
      </c>
      <c r="E301" s="242">
        <v>100627.14</v>
      </c>
      <c r="F301" s="52">
        <f t="shared" si="81"/>
        <v>129.94666908410758</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1319.39</v>
      </c>
      <c r="E311" s="51">
        <f t="shared" si="85"/>
        <v>116.78</v>
      </c>
      <c r="F311" s="52">
        <f t="shared" si="81"/>
        <v>8.851059959526749</v>
      </c>
    </row>
    <row r="312" spans="1:6" ht="12.75" customHeight="1" x14ac:dyDescent="0.2">
      <c r="A312" s="53">
        <v>721</v>
      </c>
      <c r="B312" s="85" t="s">
        <v>663</v>
      </c>
      <c r="C312" s="50" t="s">
        <v>664</v>
      </c>
      <c r="D312" s="51">
        <f t="shared" ref="D312:E312" si="86">SUM(D313:D316)</f>
        <v>1319.39</v>
      </c>
      <c r="E312" s="51">
        <f t="shared" si="86"/>
        <v>116.78</v>
      </c>
      <c r="F312" s="52">
        <f t="shared" si="81"/>
        <v>8.851059959526749</v>
      </c>
    </row>
    <row r="313" spans="1:6" ht="12.75" customHeight="1" x14ac:dyDescent="0.2">
      <c r="A313" s="53">
        <v>7211</v>
      </c>
      <c r="B313" s="85" t="s">
        <v>665</v>
      </c>
      <c r="C313" s="50" t="s">
        <v>666</v>
      </c>
      <c r="D313" s="242">
        <v>1319.39</v>
      </c>
      <c r="E313" s="242">
        <v>116.78</v>
      </c>
      <c r="F313" s="52">
        <f t="shared" si="81"/>
        <v>8.851059959526749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800344.31</v>
      </c>
      <c r="E350" s="51">
        <f t="shared" si="95"/>
        <v>1760677.87</v>
      </c>
      <c r="F350" s="52">
        <f t="shared" si="81"/>
        <v>219.99005278115865</v>
      </c>
    </row>
    <row r="351" spans="1:6" ht="12.75" customHeight="1" x14ac:dyDescent="0.2">
      <c r="A351" s="53">
        <v>41</v>
      </c>
      <c r="B351" s="85" t="s">
        <v>741</v>
      </c>
      <c r="C351" s="50" t="s">
        <v>742</v>
      </c>
      <c r="D351" s="51">
        <f t="shared" ref="D351:E351" si="96">D352+D356</f>
        <v>72833.960000000006</v>
      </c>
      <c r="E351" s="51">
        <f t="shared" si="96"/>
        <v>231963.08</v>
      </c>
      <c r="F351" s="52">
        <f t="shared" si="81"/>
        <v>318.48203777468638</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72833.960000000006</v>
      </c>
      <c r="E356" s="51">
        <f t="shared" si="98"/>
        <v>231963.08</v>
      </c>
      <c r="F356" s="52">
        <f t="shared" si="81"/>
        <v>318.48203777468638</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6250</v>
      </c>
      <c r="F359" s="52" t="str">
        <f t="shared" si="81"/>
        <v>-</v>
      </c>
    </row>
    <row r="360" spans="1:6" ht="12.75" customHeight="1" x14ac:dyDescent="0.2">
      <c r="A360" s="53">
        <v>4124</v>
      </c>
      <c r="B360" s="85" t="s">
        <v>655</v>
      </c>
      <c r="C360" s="50" t="s">
        <v>754</v>
      </c>
      <c r="D360" s="242">
        <v>0</v>
      </c>
      <c r="E360" s="242">
        <v>64850.78</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72833.960000000006</v>
      </c>
      <c r="E362" s="242">
        <v>160862.29999999999</v>
      </c>
      <c r="F362" s="52">
        <f t="shared" si="81"/>
        <v>220.86166947396512</v>
      </c>
    </row>
    <row r="363" spans="1:6" ht="24" x14ac:dyDescent="0.2">
      <c r="A363" s="53">
        <v>42</v>
      </c>
      <c r="B363" s="232" t="s">
        <v>757</v>
      </c>
      <c r="C363" s="50" t="s">
        <v>758</v>
      </c>
      <c r="D363" s="51">
        <f t="shared" ref="D363:E363" si="99">D364+D369+D378+D383+D388+D391</f>
        <v>600377.46000000008</v>
      </c>
      <c r="E363" s="51">
        <f t="shared" si="99"/>
        <v>1375834.07</v>
      </c>
      <c r="F363" s="52">
        <f t="shared" si="81"/>
        <v>229.16151282561472</v>
      </c>
    </row>
    <row r="364" spans="1:6" ht="12.75" customHeight="1" x14ac:dyDescent="0.2">
      <c r="A364" s="53">
        <v>421</v>
      </c>
      <c r="B364" s="85" t="s">
        <v>759</v>
      </c>
      <c r="C364" s="50" t="s">
        <v>760</v>
      </c>
      <c r="D364" s="51">
        <f t="shared" ref="D364:E364" si="100">SUM(D365:D368)</f>
        <v>520479.92000000004</v>
      </c>
      <c r="E364" s="51">
        <f t="shared" si="100"/>
        <v>1371867.96</v>
      </c>
      <c r="F364" s="52">
        <f t="shared" si="81"/>
        <v>263.57749978135564</v>
      </c>
    </row>
    <row r="365" spans="1:6" ht="12.75" customHeight="1" x14ac:dyDescent="0.2">
      <c r="A365" s="53">
        <v>4211</v>
      </c>
      <c r="B365" s="85" t="s">
        <v>665</v>
      </c>
      <c r="C365" s="50" t="s">
        <v>761</v>
      </c>
      <c r="D365" s="242">
        <v>11562.5</v>
      </c>
      <c r="E365" s="242">
        <v>2837.5</v>
      </c>
      <c r="F365" s="52">
        <f t="shared" si="81"/>
        <v>24.54054054054054</v>
      </c>
    </row>
    <row r="366" spans="1:6" ht="12.75" customHeight="1" x14ac:dyDescent="0.2">
      <c r="A366" s="53">
        <v>4212</v>
      </c>
      <c r="B366" s="85" t="s">
        <v>667</v>
      </c>
      <c r="C366" s="50" t="s">
        <v>762</v>
      </c>
      <c r="D366" s="242">
        <v>422702.39</v>
      </c>
      <c r="E366" s="242">
        <v>1154498.3999999999</v>
      </c>
      <c r="F366" s="52">
        <f t="shared" si="81"/>
        <v>273.12322506622212</v>
      </c>
    </row>
    <row r="367" spans="1:6" ht="12.75" customHeight="1" x14ac:dyDescent="0.2">
      <c r="A367" s="53">
        <v>4213</v>
      </c>
      <c r="B367" s="85" t="s">
        <v>669</v>
      </c>
      <c r="C367" s="50" t="s">
        <v>763</v>
      </c>
      <c r="D367" s="242">
        <v>65866.31</v>
      </c>
      <c r="E367" s="242">
        <v>167985.97</v>
      </c>
      <c r="F367" s="52">
        <f t="shared" si="81"/>
        <v>255.04080917847079</v>
      </c>
    </row>
    <row r="368" spans="1:6" ht="12.75" customHeight="1" x14ac:dyDescent="0.2">
      <c r="A368" s="53">
        <v>4214</v>
      </c>
      <c r="B368" s="85" t="s">
        <v>671</v>
      </c>
      <c r="C368" s="50" t="s">
        <v>764</v>
      </c>
      <c r="D368" s="242">
        <v>20348.72</v>
      </c>
      <c r="E368" s="242">
        <v>46546.09</v>
      </c>
      <c r="F368" s="52">
        <f t="shared" si="81"/>
        <v>228.74210269736867</v>
      </c>
    </row>
    <row r="369" spans="1:6" ht="12.75" customHeight="1" x14ac:dyDescent="0.2">
      <c r="A369" s="53">
        <v>422</v>
      </c>
      <c r="B369" s="85" t="s">
        <v>765</v>
      </c>
      <c r="C369" s="50" t="s">
        <v>766</v>
      </c>
      <c r="D369" s="51">
        <f t="shared" ref="D369:E369" si="101">SUM(D370:D377)</f>
        <v>79897.539999999994</v>
      </c>
      <c r="E369" s="51">
        <f t="shared" si="101"/>
        <v>3966.11</v>
      </c>
      <c r="F369" s="52">
        <f t="shared" si="81"/>
        <v>4.9639951367714206</v>
      </c>
    </row>
    <row r="370" spans="1:6" ht="12.75" customHeight="1" x14ac:dyDescent="0.2">
      <c r="A370" s="53">
        <v>4221</v>
      </c>
      <c r="B370" s="85" t="s">
        <v>675</v>
      </c>
      <c r="C370" s="50" t="s">
        <v>767</v>
      </c>
      <c r="D370" s="242">
        <v>3554.38</v>
      </c>
      <c r="E370" s="242">
        <v>2356.15</v>
      </c>
      <c r="F370" s="52">
        <f t="shared" si="81"/>
        <v>66.288635430089073</v>
      </c>
    </row>
    <row r="371" spans="1:6" ht="12.75" customHeight="1" x14ac:dyDescent="0.2">
      <c r="A371" s="53">
        <v>4222</v>
      </c>
      <c r="B371" s="85" t="s">
        <v>768</v>
      </c>
      <c r="C371" s="50" t="s">
        <v>769</v>
      </c>
      <c r="D371" s="242">
        <v>129</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46449.85</v>
      </c>
      <c r="E375" s="310" t="s">
        <v>609</v>
      </c>
      <c r="F375" s="52" t="e">
        <f t="shared" si="81"/>
        <v>#VALUE!</v>
      </c>
    </row>
    <row r="376" spans="1:6" ht="12.75" customHeight="1" x14ac:dyDescent="0.2">
      <c r="A376" s="53">
        <v>4227</v>
      </c>
      <c r="B376" s="232" t="s">
        <v>687</v>
      </c>
      <c r="C376" s="50" t="s">
        <v>774</v>
      </c>
      <c r="D376" s="242">
        <v>29764.31</v>
      </c>
      <c r="E376" s="242">
        <v>1609.96</v>
      </c>
      <c r="F376" s="52">
        <f t="shared" si="81"/>
        <v>5.4090284639556572</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127132.89</v>
      </c>
      <c r="E402" s="51">
        <f t="shared" si="109"/>
        <v>152880.72</v>
      </c>
      <c r="F402" s="52">
        <f t="shared" si="81"/>
        <v>120.25268992154588</v>
      </c>
    </row>
    <row r="403" spans="1:6" ht="12.75" customHeight="1" x14ac:dyDescent="0.2">
      <c r="A403" s="53">
        <v>451</v>
      </c>
      <c r="B403" s="85" t="s">
        <v>812</v>
      </c>
      <c r="C403" s="50" t="s">
        <v>813</v>
      </c>
      <c r="D403" s="242">
        <v>127132.89</v>
      </c>
      <c r="E403" s="242">
        <v>152880.72</v>
      </c>
      <c r="F403" s="52">
        <f t="shared" si="81"/>
        <v>120.25268992154588</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721587.66</v>
      </c>
      <c r="E408" s="51">
        <f t="shared" si="111"/>
        <v>1659933.9500000002</v>
      </c>
      <c r="F408" s="52">
        <f t="shared" si="81"/>
        <v>230.03912650058345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6380.64</v>
      </c>
      <c r="E411" s="242">
        <v>2231.2800000000002</v>
      </c>
      <c r="F411" s="52">
        <f t="shared" si="81"/>
        <v>34.969532836831419</v>
      </c>
    </row>
    <row r="412" spans="1:6" ht="12.75" customHeight="1" x14ac:dyDescent="0.2">
      <c r="A412" s="53" t="s">
        <v>609</v>
      </c>
      <c r="B412" s="85" t="s">
        <v>830</v>
      </c>
      <c r="C412" s="50" t="s">
        <v>831</v>
      </c>
      <c r="D412" s="51">
        <f>D6+D298</f>
        <v>4836949.3099999996</v>
      </c>
      <c r="E412" s="51">
        <f>E6+E298</f>
        <v>6306626.54</v>
      </c>
      <c r="F412" s="52">
        <f t="shared" si="81"/>
        <v>130.38438354029392</v>
      </c>
    </row>
    <row r="413" spans="1:6" ht="12.75" customHeight="1" x14ac:dyDescent="0.2">
      <c r="A413" s="53" t="s">
        <v>609</v>
      </c>
      <c r="B413" s="85" t="s">
        <v>832</v>
      </c>
      <c r="C413" s="50" t="s">
        <v>833</v>
      </c>
      <c r="D413" s="51">
        <f t="shared" ref="D413:E413" si="112">D289+D350</f>
        <v>4225247.2699999996</v>
      </c>
      <c r="E413" s="51">
        <f t="shared" si="112"/>
        <v>5885082.8000000007</v>
      </c>
      <c r="F413" s="52">
        <f t="shared" si="81"/>
        <v>139.28374894849648</v>
      </c>
    </row>
    <row r="414" spans="1:6" ht="12.75" customHeight="1" x14ac:dyDescent="0.2">
      <c r="A414" s="53" t="s">
        <v>609</v>
      </c>
      <c r="B414" s="85" t="s">
        <v>834</v>
      </c>
      <c r="C414" s="50" t="s">
        <v>835</v>
      </c>
      <c r="D414" s="51">
        <f t="shared" ref="D414:E414" si="113">IF(D412&gt;=D413,D412-D413,0)</f>
        <v>611702.04</v>
      </c>
      <c r="E414" s="51">
        <f t="shared" si="113"/>
        <v>421543.73999999929</v>
      </c>
      <c r="F414" s="52">
        <f t="shared" si="81"/>
        <v>68.913247371220024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558630.49</v>
      </c>
      <c r="E416" s="51">
        <f t="shared" si="115"/>
        <v>1170332.53</v>
      </c>
      <c r="F416" s="52">
        <f t="shared" si="81"/>
        <v>209.50029598277033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2261945.9900000002</v>
      </c>
      <c r="E418" s="62">
        <f t="shared" si="117"/>
        <v>3266319.76</v>
      </c>
      <c r="F418" s="57">
        <f t="shared" si="81"/>
        <v>144.40308364745701</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925.32</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925.32</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925.32</v>
      </c>
      <c r="E617" s="51">
        <f t="shared" si="173"/>
        <v>0</v>
      </c>
      <c r="F617" s="52">
        <f t="shared" si="119"/>
        <v>0</v>
      </c>
    </row>
    <row r="618" spans="1:6" ht="12.75" customHeight="1" x14ac:dyDescent="0.2">
      <c r="A618" s="53">
        <v>5471</v>
      </c>
      <c r="B618" s="85" t="s">
        <v>1234</v>
      </c>
      <c r="C618" s="50" t="s">
        <v>1235</v>
      </c>
      <c r="D618" s="242">
        <v>925.32</v>
      </c>
      <c r="E618" s="242"/>
      <c r="F618" s="52">
        <f t="shared" si="119"/>
        <v>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925.32</v>
      </c>
      <c r="E636" s="51">
        <f t="shared" si="179"/>
        <v>0</v>
      </c>
      <c r="F636" s="52">
        <f t="shared" si="119"/>
        <v>0</v>
      </c>
    </row>
    <row r="637" spans="1:6" ht="12.75" customHeight="1" x14ac:dyDescent="0.2">
      <c r="A637" s="53">
        <v>92213</v>
      </c>
      <c r="B637" s="85" t="s">
        <v>1272</v>
      </c>
      <c r="C637" s="50" t="s">
        <v>1273</v>
      </c>
      <c r="D637" s="242">
        <v>925.32</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4836949.3099999996</v>
      </c>
      <c r="E639" s="51">
        <f t="shared" si="180"/>
        <v>6306626.54</v>
      </c>
      <c r="F639" s="52">
        <f t="shared" si="119"/>
        <v>130.38438354029392</v>
      </c>
    </row>
    <row r="640" spans="1:6" ht="12.75" customHeight="1" x14ac:dyDescent="0.2">
      <c r="A640" s="53" t="s">
        <v>609</v>
      </c>
      <c r="B640" s="85" t="s">
        <v>1278</v>
      </c>
      <c r="C640" s="50" t="s">
        <v>1279</v>
      </c>
      <c r="D640" s="51">
        <f t="shared" ref="D640:E640" si="181">D413+D528</f>
        <v>4226172.59</v>
      </c>
      <c r="E640" s="51">
        <f t="shared" si="181"/>
        <v>5885082.8000000007</v>
      </c>
      <c r="F640" s="52">
        <f t="shared" si="119"/>
        <v>139.25325278776654</v>
      </c>
    </row>
    <row r="641" spans="1:6" ht="12.75" customHeight="1" x14ac:dyDescent="0.2">
      <c r="A641" s="53" t="s">
        <v>609</v>
      </c>
      <c r="B641" s="85" t="s">
        <v>1280</v>
      </c>
      <c r="C641" s="50" t="s">
        <v>1281</v>
      </c>
      <c r="D641" s="51">
        <f t="shared" ref="D641:E641" si="182">IF(D639&gt;=D640,D639-D640,0)</f>
        <v>610776.71999999974</v>
      </c>
      <c r="E641" s="51">
        <f t="shared" si="182"/>
        <v>421543.73999999929</v>
      </c>
      <c r="F641" s="52">
        <f t="shared" si="119"/>
        <v>69.017650181558892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559555.80999999994</v>
      </c>
      <c r="E643" s="51">
        <f t="shared" si="184"/>
        <v>1170332.53</v>
      </c>
      <c r="F643" s="52">
        <f t="shared" si="119"/>
        <v>209.15385187404274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1170332.5299999998</v>
      </c>
      <c r="E645" s="51">
        <f t="shared" si="186"/>
        <v>1591876.2699999993</v>
      </c>
      <c r="F645" s="52">
        <f t="shared" si="119"/>
        <v>136.01914235435288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923044.31</v>
      </c>
      <c r="E649" s="242">
        <v>1405892.79</v>
      </c>
      <c r="F649" s="52">
        <f t="shared" ref="F649:F724" si="188">IF(D649&lt;&gt;0,IF(E649/D649&gt;=100,"&gt;&gt;100",E649/D649*100),"-")</f>
        <v>152.31043350454107</v>
      </c>
    </row>
    <row r="650" spans="1:6" ht="12.75" customHeight="1" x14ac:dyDescent="0.2">
      <c r="A650" s="53" t="s">
        <v>1297</v>
      </c>
      <c r="B650" s="85" t="s">
        <v>1298</v>
      </c>
      <c r="C650" s="50" t="s">
        <v>1297</v>
      </c>
      <c r="D650" s="242">
        <v>5358237.01</v>
      </c>
      <c r="E650" s="242">
        <v>11374250.08</v>
      </c>
      <c r="F650" s="52">
        <f t="shared" si="188"/>
        <v>212.27597918442959</v>
      </c>
    </row>
    <row r="651" spans="1:6" ht="12.75" customHeight="1" x14ac:dyDescent="0.2">
      <c r="A651" s="53" t="s">
        <v>1299</v>
      </c>
      <c r="B651" s="85" t="s">
        <v>1300</v>
      </c>
      <c r="C651" s="50" t="s">
        <v>1299</v>
      </c>
      <c r="D651" s="242">
        <v>4875388.53</v>
      </c>
      <c r="E651" s="242">
        <v>10485370.57</v>
      </c>
      <c r="F651" s="52">
        <f t="shared" si="188"/>
        <v>215.06738397319074</v>
      </c>
    </row>
    <row r="652" spans="1:6" ht="24" x14ac:dyDescent="0.2">
      <c r="A652" s="53">
        <v>11</v>
      </c>
      <c r="B652" s="85" t="s">
        <v>1301</v>
      </c>
      <c r="C652" s="50" t="s">
        <v>1302</v>
      </c>
      <c r="D652" s="51">
        <f t="shared" ref="D652:E652" si="189">+D649+D650-D651</f>
        <v>1405892.79</v>
      </c>
      <c r="E652" s="51">
        <f t="shared" si="189"/>
        <v>2294772.3000000007</v>
      </c>
      <c r="F652" s="52">
        <f t="shared" si="188"/>
        <v>163.22526983014123</v>
      </c>
    </row>
    <row r="653" spans="1:6" ht="24" x14ac:dyDescent="0.2">
      <c r="A653" s="53" t="s">
        <v>609</v>
      </c>
      <c r="B653" s="85" t="s">
        <v>1303</v>
      </c>
      <c r="C653" s="50" t="s">
        <v>1304</v>
      </c>
      <c r="D653" s="262">
        <v>19</v>
      </c>
      <c r="E653" s="262">
        <v>17</v>
      </c>
      <c r="F653" s="52">
        <f t="shared" si="188"/>
        <v>89.473684210526315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19</v>
      </c>
      <c r="E655" s="262">
        <v>19</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4137.8599999999997</v>
      </c>
      <c r="E658" s="242">
        <v>6618.32</v>
      </c>
      <c r="F658" s="52">
        <f t="shared" si="188"/>
        <v>159.94547906405728</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117.94</v>
      </c>
      <c r="E660" s="242">
        <v>638.17999999999995</v>
      </c>
      <c r="F660" s="52">
        <f t="shared" si="188"/>
        <v>541.10564693912158</v>
      </c>
    </row>
    <row r="661" spans="1:6" ht="12.75" customHeight="1" x14ac:dyDescent="0.2">
      <c r="A661" s="53">
        <v>63311</v>
      </c>
      <c r="B661" s="85" t="s">
        <v>1320</v>
      </c>
      <c r="C661" s="50" t="s">
        <v>1321</v>
      </c>
      <c r="D661" s="242">
        <v>1685829.8</v>
      </c>
      <c r="E661" s="242">
        <v>1934738.96</v>
      </c>
      <c r="F661" s="52">
        <f t="shared" si="188"/>
        <v>114.76478586391106</v>
      </c>
    </row>
    <row r="662" spans="1:6" ht="12.75" customHeight="1" x14ac:dyDescent="0.2">
      <c r="A662" s="53">
        <v>63312</v>
      </c>
      <c r="B662" s="85" t="s">
        <v>1322</v>
      </c>
      <c r="C662" s="50" t="s">
        <v>1323</v>
      </c>
      <c r="D662" s="242">
        <v>3654.46</v>
      </c>
      <c r="E662" s="242">
        <v>2654.46</v>
      </c>
      <c r="F662" s="52">
        <f t="shared" si="188"/>
        <v>72.636176069788689</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293471.2</v>
      </c>
      <c r="E665" s="242">
        <v>216103.44</v>
      </c>
      <c r="F665" s="52">
        <f t="shared" si="188"/>
        <v>73.637017874326332</v>
      </c>
    </row>
    <row r="666" spans="1:6" ht="12.75" customHeight="1" x14ac:dyDescent="0.2">
      <c r="A666" s="53">
        <v>63322</v>
      </c>
      <c r="B666" s="85" t="s">
        <v>1330</v>
      </c>
      <c r="C666" s="50" t="s">
        <v>1331</v>
      </c>
      <c r="D666" s="242">
        <v>70000</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9453</v>
      </c>
      <c r="E669" s="242">
        <v>16015.12</v>
      </c>
      <c r="F669" s="52">
        <f t="shared" si="188"/>
        <v>169.41838569766213</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36670.410000000003</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148558.25</v>
      </c>
      <c r="E694" s="242">
        <v>416535.45</v>
      </c>
      <c r="F694" s="52">
        <f t="shared" si="188"/>
        <v>280.3852697510909</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31853.47</v>
      </c>
      <c r="E698" s="242">
        <v>482885.19</v>
      </c>
      <c r="F698" s="52">
        <f t="shared" si="188"/>
        <v>1515.9578846511856</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3665.37</v>
      </c>
      <c r="E712" s="242">
        <v>533.53</v>
      </c>
      <c r="F712" s="52">
        <f t="shared" si="188"/>
        <v>14.555965700597756</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6241.96</v>
      </c>
      <c r="F716" s="52" t="str">
        <f t="shared" si="188"/>
        <v>-</v>
      </c>
    </row>
    <row r="717" spans="1:6" ht="12.75" customHeight="1" x14ac:dyDescent="0.2">
      <c r="A717" s="53">
        <v>31215</v>
      </c>
      <c r="B717" s="85" t="s">
        <v>1414</v>
      </c>
      <c r="C717" s="50" t="s">
        <v>1415</v>
      </c>
      <c r="D717" s="242">
        <v>0</v>
      </c>
      <c r="E717" s="242">
        <v>2664.44</v>
      </c>
      <c r="F717" s="52" t="str">
        <f t="shared" si="188"/>
        <v>-</v>
      </c>
    </row>
    <row r="718" spans="1:6" ht="12.75" customHeight="1" x14ac:dyDescent="0.2">
      <c r="A718" s="53">
        <v>32121</v>
      </c>
      <c r="B718" s="85" t="s">
        <v>1416</v>
      </c>
      <c r="C718" s="50" t="s">
        <v>1417</v>
      </c>
      <c r="D718" s="242">
        <v>20493.95</v>
      </c>
      <c r="E718" s="242">
        <v>19277.71</v>
      </c>
      <c r="F718" s="52">
        <f t="shared" si="188"/>
        <v>94.065370511785176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3404.32</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13965.25</v>
      </c>
      <c r="E722" s="242">
        <v>3940.37</v>
      </c>
      <c r="F722" s="52">
        <f t="shared" si="188"/>
        <v>28.215534988632495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67290.48</v>
      </c>
      <c r="E724" s="242">
        <v>28037.86</v>
      </c>
      <c r="F724" s="52">
        <f t="shared" si="188"/>
        <v>41.666904441757588</v>
      </c>
    </row>
    <row r="725" spans="1:6" ht="12.75" customHeight="1" x14ac:dyDescent="0.2">
      <c r="A725" s="53">
        <v>32911</v>
      </c>
      <c r="B725" s="85" t="s">
        <v>1430</v>
      </c>
      <c r="C725" s="50" t="s">
        <v>1431</v>
      </c>
      <c r="D725" s="242">
        <v>12808.14</v>
      </c>
      <c r="E725" s="242">
        <v>12339.81</v>
      </c>
      <c r="F725" s="52">
        <f t="shared" ref="F725:F979" si="190">IF(D725&lt;&gt;0,IF(E725/D725&gt;=100,"&gt;&gt;100",E725/D725*100),"-")</f>
        <v>96.343497182260649</v>
      </c>
    </row>
    <row r="726" spans="1:6" ht="12.75" customHeight="1" x14ac:dyDescent="0.2">
      <c r="A726" s="53" t="s">
        <v>1432</v>
      </c>
      <c r="B726" s="85" t="s">
        <v>1433</v>
      </c>
      <c r="C726" s="50" t="s">
        <v>1432</v>
      </c>
      <c r="D726" s="242">
        <v>0</v>
      </c>
      <c r="E726" s="242">
        <v>1178.98</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52923.25</v>
      </c>
      <c r="E759" s="242">
        <v>56694.15</v>
      </c>
      <c r="F759" s="52">
        <f t="shared" si="190"/>
        <v>107.12522379105592</v>
      </c>
    </row>
    <row r="760" spans="1:6" ht="12.75" customHeight="1" x14ac:dyDescent="0.2">
      <c r="A760" s="53">
        <v>35232</v>
      </c>
      <c r="B760" s="85" t="s">
        <v>1500</v>
      </c>
      <c r="C760" s="50" t="s">
        <v>1501</v>
      </c>
      <c r="D760" s="242">
        <v>56790.59</v>
      </c>
      <c r="E760" s="242">
        <v>68032.039999999994</v>
      </c>
      <c r="F760" s="52">
        <f t="shared" si="190"/>
        <v>119.79456455726204</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49954.2</v>
      </c>
      <c r="E816" s="242">
        <v>65754.62</v>
      </c>
      <c r="F816" s="52">
        <f t="shared" si="190"/>
        <v>131.6298129086243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59193.11</v>
      </c>
      <c r="E819" s="242">
        <v>57069.58</v>
      </c>
      <c r="F819" s="52">
        <f t="shared" si="190"/>
        <v>96.412538553895885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22081.77</v>
      </c>
      <c r="E821" s="242">
        <v>20027.43</v>
      </c>
      <c r="F821" s="52">
        <f t="shared" si="190"/>
        <v>90.696669696315098</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52037.95</v>
      </c>
      <c r="E823" s="242">
        <v>58621.21</v>
      </c>
      <c r="F823" s="52">
        <f t="shared" si="190"/>
        <v>112.65088267312606</v>
      </c>
    </row>
    <row r="824" spans="1:6" ht="12.75" customHeight="1" x14ac:dyDescent="0.2">
      <c r="A824" s="53">
        <v>37221</v>
      </c>
      <c r="B824" s="85" t="s">
        <v>1628</v>
      </c>
      <c r="C824" s="50" t="s">
        <v>1629</v>
      </c>
      <c r="D824" s="242">
        <v>43531.97</v>
      </c>
      <c r="E824" s="242">
        <v>45456.7</v>
      </c>
      <c r="F824" s="52">
        <f t="shared" si="190"/>
        <v>104.42141717914441</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5345.4</v>
      </c>
      <c r="E826" s="242"/>
      <c r="F826" s="52">
        <f t="shared" si="190"/>
        <v>0</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50053.5</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925.32</v>
      </c>
      <c r="E968" s="242"/>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3" workbookViewId="0">
      <selection activeCell="E19" sqref="E1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28415990.25</v>
      </c>
      <c r="E6" s="229">
        <f t="shared" si="0"/>
        <v>31704939.239999998</v>
      </c>
      <c r="F6" s="230">
        <f t="shared" ref="F6:F260" si="1">IF(D6&gt;0,IF(E6/D6&gt;=100,"&gt;&gt;100",E6/D6*100),"-")</f>
        <v>111.57428954987765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18429952.530000001</v>
      </c>
      <c r="E7" s="104">
        <f t="shared" si="2"/>
        <v>19834403.359999999</v>
      </c>
      <c r="F7" s="93">
        <f t="shared" si="1"/>
        <v>107.62047991015633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4278090.09</v>
      </c>
      <c r="E8" s="104">
        <f>E9+E10-E11</f>
        <v>4613278.5100000007</v>
      </c>
      <c r="F8" s="93">
        <f t="shared" si="1"/>
        <v>107.83500143635361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3568216.71</v>
      </c>
      <c r="E9" s="247">
        <v>3793441.85</v>
      </c>
      <c r="F9" s="93">
        <f t="shared" si="1"/>
        <v>106.31198041780372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714164.31</v>
      </c>
      <c r="E10" s="247">
        <v>7122960.6100000003</v>
      </c>
      <c r="F10" s="93">
        <f t="shared" si="1"/>
        <v>997.38400677009463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4290.93</v>
      </c>
      <c r="E11" s="247">
        <v>6303123.9500000002</v>
      </c>
      <c r="F11" s="93" t="str">
        <f t="shared" si="1"/>
        <v>&gt;&gt;100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13547680.110000003</v>
      </c>
      <c r="E12" s="104">
        <f t="shared" si="3"/>
        <v>13414458.92</v>
      </c>
      <c r="F12" s="93">
        <f t="shared" si="1"/>
        <v>99.016649426925369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13211712.630000003</v>
      </c>
      <c r="E13" s="104">
        <f t="shared" si="4"/>
        <v>13143755.449999999</v>
      </c>
      <c r="F13" s="93">
        <f t="shared" si="1"/>
        <v>99.485629290439675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755291.44</v>
      </c>
      <c r="E14" s="247">
        <v>766137.07</v>
      </c>
      <c r="F14" s="93">
        <f t="shared" si="1"/>
        <v>101.43595298789565</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8035136.9500000002</v>
      </c>
      <c r="E15" s="247">
        <v>8210474.71</v>
      </c>
      <c r="F15" s="93">
        <f t="shared" si="1"/>
        <v>102.18213779169002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7667582.0499999998</v>
      </c>
      <c r="E16" s="247">
        <v>7771761.1600000001</v>
      </c>
      <c r="F16" s="93">
        <f t="shared" si="1"/>
        <v>101.35869573120513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3110405.01</v>
      </c>
      <c r="E17" s="247">
        <v>3144618.82</v>
      </c>
      <c r="F17" s="93">
        <f t="shared" si="1"/>
        <v>101.09997925961419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6356702.8200000003</v>
      </c>
      <c r="E18" s="247">
        <v>6749236.3099999996</v>
      </c>
      <c r="F18" s="93">
        <f t="shared" si="1"/>
        <v>106.17511154941799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306874.74</v>
      </c>
      <c r="E19" s="104">
        <f t="shared" si="5"/>
        <v>246982.08000000002</v>
      </c>
      <c r="F19" s="93">
        <f t="shared" si="1"/>
        <v>80.483027048756114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123021.67</v>
      </c>
      <c r="E20" s="247">
        <v>125258.82</v>
      </c>
      <c r="F20" s="93">
        <f t="shared" si="1"/>
        <v>101.81850075681788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4973.49</v>
      </c>
      <c r="E21" s="247">
        <v>5092.49</v>
      </c>
      <c r="F21" s="93">
        <f t="shared" si="1"/>
        <v>102.39268602128486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100539</v>
      </c>
      <c r="E22" s="247">
        <v>100539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46449.85</v>
      </c>
      <c r="E25" s="247">
        <v>46449.85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358639.37</v>
      </c>
      <c r="E26" s="247">
        <v>360249.33</v>
      </c>
      <c r="F26" s="93">
        <f t="shared" si="1"/>
        <v>100.44890777049937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326748.64</v>
      </c>
      <c r="E28" s="247">
        <v>390607.41</v>
      </c>
      <c r="F28" s="93">
        <f t="shared" si="1"/>
        <v>119.54369878938134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29092.740000000005</v>
      </c>
      <c r="E29" s="104">
        <f t="shared" si="6"/>
        <v>23721.390000000007</v>
      </c>
      <c r="F29" s="93">
        <f t="shared" si="1"/>
        <v>81.537146380849663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67107.320000000007</v>
      </c>
      <c r="E30" s="247">
        <v>67107.320000000007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38014.58</v>
      </c>
      <c r="E34" s="247">
        <v>43385.93</v>
      </c>
      <c r="F34" s="93">
        <f t="shared" si="1"/>
        <v>114.12971023223196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6927.22</v>
      </c>
      <c r="E54" s="247">
        <v>7554.77</v>
      </c>
      <c r="F54" s="93">
        <f t="shared" si="1"/>
        <v>109.05918968937034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6927.22</v>
      </c>
      <c r="E55" s="247">
        <v>7554.77</v>
      </c>
      <c r="F55" s="93">
        <f t="shared" si="1"/>
        <v>109.05918968937034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604182.32999999996</v>
      </c>
      <c r="E56" s="104">
        <f t="shared" si="11"/>
        <v>1806665.93</v>
      </c>
      <c r="F56" s="93">
        <f t="shared" si="1"/>
        <v>299.02660840809432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604182.32999999996</v>
      </c>
      <c r="E57" s="247">
        <v>1806665.93</v>
      </c>
      <c r="F57" s="93">
        <f t="shared" si="1"/>
        <v>299.02660840809432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9986037.7200000007</v>
      </c>
      <c r="E68" s="104">
        <f t="shared" si="13"/>
        <v>11870535.879999999</v>
      </c>
      <c r="F68" s="93">
        <f t="shared" si="1"/>
        <v>118.8713302797338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1405892.79</v>
      </c>
      <c r="E69" s="104">
        <f t="shared" si="14"/>
        <v>2294772.3000000003</v>
      </c>
      <c r="F69" s="93">
        <f t="shared" si="1"/>
        <v>163.22526983014117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1405892.79</v>
      </c>
      <c r="E70" s="104">
        <f t="shared" si="15"/>
        <v>2294768.83</v>
      </c>
      <c r="F70" s="93">
        <f t="shared" si="1"/>
        <v>163.22502301188985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1405892.79</v>
      </c>
      <c r="E72" s="247">
        <v>2294768.83</v>
      </c>
      <c r="F72" s="93">
        <f t="shared" si="1"/>
        <v>163.22502301188985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3.47</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28605.35</v>
      </c>
      <c r="E78" s="104">
        <f>E79+SUM(E82:E84)-E85+E86</f>
        <v>19318.060000000001</v>
      </c>
      <c r="F78" s="93">
        <f t="shared" si="1"/>
        <v>67.533031408460303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1308.8399999999999</v>
      </c>
      <c r="E79" s="104">
        <f t="shared" si="16"/>
        <v>1308.8399999999999</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1308.8399999999999</v>
      </c>
      <c r="E80" s="247">
        <v>1308.8399999999999</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6874.67</v>
      </c>
      <c r="E84" s="247">
        <v>1110.27</v>
      </c>
      <c r="F84" s="93">
        <f t="shared" si="1"/>
        <v>16.150157025719054</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20421.84</v>
      </c>
      <c r="E86" s="247">
        <v>16898.95</v>
      </c>
      <c r="F86" s="93">
        <f t="shared" si="1"/>
        <v>82.749399662322304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6264782.0099999998</v>
      </c>
      <c r="E134" s="104">
        <f t="shared" si="23"/>
        <v>6264782.0099999998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6264782.0099999998</v>
      </c>
      <c r="E135" s="104">
        <f t="shared" si="24"/>
        <v>6264782.0099999998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6264782.0099999998</v>
      </c>
      <c r="E139" s="247">
        <v>6264782.0099999998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2270326.6899999995</v>
      </c>
      <c r="E146" s="104">
        <f t="shared" si="26"/>
        <v>3278136.4899999993</v>
      </c>
      <c r="F146" s="93">
        <f t="shared" si="1"/>
        <v>144.39051896976113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58201.63</v>
      </c>
      <c r="E147" s="247">
        <v>22178.94</v>
      </c>
      <c r="F147" s="93">
        <f t="shared" si="1"/>
        <v>38.107077069834645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2108200.17</v>
      </c>
      <c r="E158" s="247">
        <v>3160178.4</v>
      </c>
      <c r="F158" s="93">
        <f t="shared" si="1"/>
        <v>149.89935229916995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316686.17</v>
      </c>
      <c r="E159" s="247">
        <v>289531.05</v>
      </c>
      <c r="F159" s="93">
        <f t="shared" si="1"/>
        <v>91.425227063120559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66.36</v>
      </c>
      <c r="E162" s="247">
        <v>66.36</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212827.64</v>
      </c>
      <c r="E163" s="247">
        <v>193818.26</v>
      </c>
      <c r="F163" s="93">
        <f t="shared" si="1"/>
        <v>91.068180805838935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16430.880000000005</v>
      </c>
      <c r="E164" s="104">
        <f t="shared" si="28"/>
        <v>13527.02</v>
      </c>
      <c r="F164" s="93">
        <f t="shared" si="1"/>
        <v>82.326813901629109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47327.79</v>
      </c>
      <c r="E165" s="247">
        <v>30090.43</v>
      </c>
      <c r="F165" s="93">
        <f t="shared" si="1"/>
        <v>63.578776866614731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3196.94</v>
      </c>
      <c r="E166" s="247">
        <v>2991.53</v>
      </c>
      <c r="F166" s="93">
        <f t="shared" si="1"/>
        <v>93.5747933961851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34093.85</v>
      </c>
      <c r="E169" s="247">
        <v>19554.939999999999</v>
      </c>
      <c r="F169" s="93">
        <f t="shared" si="1"/>
        <v>57.356209404335388</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28415990.250000004</v>
      </c>
      <c r="E175" s="104">
        <f t="shared" si="30"/>
        <v>31704939.239999998</v>
      </c>
      <c r="F175" s="93">
        <f t="shared" si="1"/>
        <v>111.57428954987762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283848.83999999997</v>
      </c>
      <c r="E176" s="104">
        <f t="shared" si="31"/>
        <v>742429.49</v>
      </c>
      <c r="F176" s="93">
        <f t="shared" si="1"/>
        <v>261.55804969997416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257774.62</v>
      </c>
      <c r="E177" s="104">
        <f t="shared" si="32"/>
        <v>393086.02</v>
      </c>
      <c r="F177" s="93">
        <f t="shared" si="1"/>
        <v>152.49213440795685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29031.29</v>
      </c>
      <c r="E178" s="247">
        <v>39474.01</v>
      </c>
      <c r="F178" s="93">
        <f t="shared" si="1"/>
        <v>135.97056830750546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122892.88</v>
      </c>
      <c r="E179" s="247">
        <v>142438.89000000001</v>
      </c>
      <c r="F179" s="93">
        <f t="shared" si="1"/>
        <v>115.90491654195101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344.19</v>
      </c>
      <c r="E180" s="104">
        <f t="shared" si="33"/>
        <v>342.39</v>
      </c>
      <c r="F180" s="93">
        <f t="shared" si="1"/>
        <v>99.477033034080009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344.19</v>
      </c>
      <c r="E183" s="247">
        <v>342.39</v>
      </c>
      <c r="F183" s="93">
        <f t="shared" si="1"/>
        <v>99.477033034080009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6653.92</v>
      </c>
      <c r="E184" s="247"/>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1726.17</v>
      </c>
      <c r="E186" s="247">
        <v>7994.12</v>
      </c>
      <c r="F186" s="93">
        <f t="shared" si="1"/>
        <v>463.11313485925484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97126.17</v>
      </c>
      <c r="E188" s="247">
        <v>202836.61</v>
      </c>
      <c r="F188" s="93">
        <f t="shared" si="1"/>
        <v>208.83826676167709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26074.22</v>
      </c>
      <c r="E189" s="247">
        <v>349343.47</v>
      </c>
      <c r="F189" s="93">
        <f t="shared" si="1"/>
        <v>1339.8041053577056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28132141.410000004</v>
      </c>
      <c r="E237" s="104">
        <f t="shared" si="41"/>
        <v>30962509.75</v>
      </c>
      <c r="F237" s="93">
        <f t="shared" si="1"/>
        <v>110.06097722441383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24699862.890000001</v>
      </c>
      <c r="E238" s="104">
        <f t="shared" si="42"/>
        <v>26104313.719999999</v>
      </c>
      <c r="F238" s="93">
        <f t="shared" si="1"/>
        <v>105.68606731241657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24707155.190000001</v>
      </c>
      <c r="E239" s="104">
        <f t="shared" si="43"/>
        <v>26111606.02</v>
      </c>
      <c r="F239" s="93">
        <f t="shared" si="1"/>
        <v>105.68438907352812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24707155.190000001</v>
      </c>
      <c r="E240" s="247">
        <v>26111606.02</v>
      </c>
      <c r="F240" s="93">
        <f t="shared" si="1"/>
        <v>105.68438907352812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7292.3</v>
      </c>
      <c r="E242" s="104">
        <f t="shared" si="44"/>
        <v>7292.3</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7292.3</v>
      </c>
      <c r="E244" s="247">
        <v>7292.3</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1170332.5299999998</v>
      </c>
      <c r="E245" s="104">
        <f t="shared" si="45"/>
        <v>1591876.27</v>
      </c>
      <c r="F245" s="93">
        <f t="shared" si="1"/>
        <v>136.01914235435294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1517564.13</v>
      </c>
      <c r="E246" s="104">
        <f t="shared" si="46"/>
        <v>2541712.69</v>
      </c>
      <c r="F246" s="93">
        <f t="shared" si="1"/>
        <v>167.48634471216712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1517564.13</v>
      </c>
      <c r="E247" s="247">
        <v>2541712.69</v>
      </c>
      <c r="F247" s="93">
        <f t="shared" si="1"/>
        <v>167.48634471216712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347231.6</v>
      </c>
      <c r="E250" s="104">
        <f t="shared" si="47"/>
        <v>949836.42</v>
      </c>
      <c r="F250" s="93">
        <f t="shared" si="1"/>
        <v>273.54550104310789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347231.6</v>
      </c>
      <c r="E252" s="247">
        <v>949836.42</v>
      </c>
      <c r="F252" s="93">
        <f t="shared" si="1"/>
        <v>273.54550104310789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2255565.35</v>
      </c>
      <c r="E255" s="247">
        <v>3264088.48</v>
      </c>
      <c r="F255" s="93">
        <f t="shared" si="1"/>
        <v>144.71265396943608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6380.64</v>
      </c>
      <c r="E256" s="247">
        <v>2231.2800000000002</v>
      </c>
      <c r="F256" s="93">
        <f t="shared" si="1"/>
        <v>34.969532836831419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6274150.0999999996</v>
      </c>
      <c r="E259" s="104">
        <f t="shared" si="49"/>
        <v>4758933.55</v>
      </c>
      <c r="F259" s="93">
        <f t="shared" si="1"/>
        <v>75.849851759204796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6274150.0999999996</v>
      </c>
      <c r="E260" s="248">
        <v>4758933.55</v>
      </c>
      <c r="F260" s="97">
        <f t="shared" si="1"/>
        <v>75.849851759204796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761758.83</v>
      </c>
      <c r="E264" s="247">
        <v>567260.28</v>
      </c>
      <c r="F264" s="93">
        <f t="shared" si="50"/>
        <v>74.467174866880114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1721395.5</v>
      </c>
      <c r="E265" s="247">
        <v>2904694.47</v>
      </c>
      <c r="F265" s="93">
        <f t="shared" si="50"/>
        <v>168.74067987281251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48852.43</v>
      </c>
      <c r="E266" s="247">
        <v>32079.46</v>
      </c>
      <c r="F266" s="93">
        <f t="shared" si="50"/>
        <v>65.666047727820299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1672.3</v>
      </c>
      <c r="E267" s="247">
        <v>1002.5</v>
      </c>
      <c r="F267" s="93">
        <f t="shared" si="50"/>
        <v>59.947377862823657</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25.68</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20396.16</v>
      </c>
      <c r="E271" s="247">
        <v>16898.95</v>
      </c>
      <c r="F271" s="93">
        <f t="shared" si="50"/>
        <v>82.853586165238951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127209.68</v>
      </c>
      <c r="E287" s="247">
        <v>142990.45000000001</v>
      </c>
      <c r="F287" s="93">
        <f t="shared" si="50"/>
        <v>112.40532167048924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130564.94</v>
      </c>
      <c r="E288" s="247">
        <v>250095.57</v>
      </c>
      <c r="F288" s="93">
        <f t="shared" si="50"/>
        <v>191.5487955648737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24357.47</v>
      </c>
      <c r="E289" s="247">
        <v>293175.40000000002</v>
      </c>
      <c r="F289" s="93">
        <f t="shared" si="50"/>
        <v>1203.6365024774741</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1716.75</v>
      </c>
      <c r="E290" s="247">
        <v>56168.07</v>
      </c>
      <c r="F290" s="93">
        <f t="shared" si="50"/>
        <v>3271.7675840978595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16243.69</v>
      </c>
      <c r="E297" s="247">
        <v>58391.69</v>
      </c>
      <c r="F297" s="93">
        <f t="shared" si="50"/>
        <v>359.47306307864778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75252.19</v>
      </c>
      <c r="E298" s="247">
        <v>54659.55</v>
      </c>
      <c r="F298" s="93">
        <f t="shared" si="50"/>
        <v>72.635161847117018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843898.95000000007</v>
      </c>
      <c r="E5" s="79">
        <f t="shared" si="0"/>
        <v>1057899.1100000001</v>
      </c>
      <c r="F5" s="80">
        <f t="shared" ref="F5:F141" si="1">IF(D5&gt;0,IF(E5/D5&gt;=100,"&gt;&gt;100",E5/D5*100),"-")</f>
        <v>125.35850530445617</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843898.95000000007</v>
      </c>
      <c r="E6" s="81">
        <f t="shared" si="2"/>
        <v>1057899.1100000001</v>
      </c>
      <c r="F6" s="63">
        <f t="shared" si="1"/>
        <v>125.35850530445617</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780406.68</v>
      </c>
      <c r="E7" s="249">
        <v>976235.04</v>
      </c>
      <c r="F7" s="63">
        <f t="shared" si="1"/>
        <v>125.09311683493021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63492.27</v>
      </c>
      <c r="E8" s="249">
        <v>81664.070000000007</v>
      </c>
      <c r="F8" s="63">
        <f t="shared" si="1"/>
        <v>128.62049191185008</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82731.45</v>
      </c>
      <c r="E28" s="81">
        <f t="shared" si="6"/>
        <v>82801.3</v>
      </c>
      <c r="F28" s="63">
        <f t="shared" si="1"/>
        <v>100.08442980269294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82731.45</v>
      </c>
      <c r="E30" s="249">
        <v>82801.3</v>
      </c>
      <c r="F30" s="63">
        <f t="shared" si="1"/>
        <v>100.08442980269294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472740.16000000003</v>
      </c>
      <c r="E35" s="81">
        <f t="shared" si="7"/>
        <v>472579.61</v>
      </c>
      <c r="F35" s="63">
        <f t="shared" si="1"/>
        <v>99.966038425844744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115564.35</v>
      </c>
      <c r="E36" s="81">
        <f t="shared" si="8"/>
        <v>83711.990000000005</v>
      </c>
      <c r="F36" s="63">
        <f t="shared" si="1"/>
        <v>72.4375553533594</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115564.35</v>
      </c>
      <c r="E37" s="249">
        <v>83711.990000000005</v>
      </c>
      <c r="F37" s="63">
        <f t="shared" si="1"/>
        <v>72.4375553533594</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215611.72</v>
      </c>
      <c r="E39" s="81">
        <f t="shared" si="9"/>
        <v>195273.65</v>
      </c>
      <c r="F39" s="63">
        <f t="shared" si="1"/>
        <v>90.567270647439756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215611.72</v>
      </c>
      <c r="E40" s="249">
        <v>195273.65</v>
      </c>
      <c r="F40" s="63">
        <f t="shared" si="1"/>
        <v>90.567270647439756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109710.62</v>
      </c>
      <c r="E54" s="81">
        <f t="shared" si="12"/>
        <v>161593.97</v>
      </c>
      <c r="F54" s="63">
        <f t="shared" si="1"/>
        <v>147.29109178309267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109710.62</v>
      </c>
      <c r="E55" s="249">
        <v>161593.97</v>
      </c>
      <c r="F55" s="63">
        <f t="shared" si="1"/>
        <v>147.29109178309267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31853.47</v>
      </c>
      <c r="E61" s="81">
        <f t="shared" si="13"/>
        <v>32000</v>
      </c>
      <c r="F61" s="63">
        <f t="shared" si="1"/>
        <v>100.46001267679785</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31853.47</v>
      </c>
      <c r="E64" s="249">
        <v>32000</v>
      </c>
      <c r="F64" s="63">
        <f t="shared" si="1"/>
        <v>100.46001267679785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470777.95</v>
      </c>
      <c r="E75" s="81">
        <f t="shared" si="15"/>
        <v>602616.62</v>
      </c>
      <c r="F75" s="63">
        <f t="shared" si="1"/>
        <v>128.00442756505481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183313.68</v>
      </c>
      <c r="E76" s="249">
        <v>151944.04999999999</v>
      </c>
      <c r="F76" s="63">
        <f t="shared" si="1"/>
        <v>82.887458262798503</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287464.27</v>
      </c>
      <c r="E81" s="249">
        <v>450672.57</v>
      </c>
      <c r="F81" s="63">
        <f t="shared" si="1"/>
        <v>156.77516026600452</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642003.1</v>
      </c>
      <c r="E82" s="81">
        <f t="shared" si="16"/>
        <v>1129064.45</v>
      </c>
      <c r="F82" s="63">
        <f t="shared" si="1"/>
        <v>175.86588756347126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433880.93</v>
      </c>
      <c r="E83" s="249">
        <v>797188.33</v>
      </c>
      <c r="F83" s="63">
        <f t="shared" si="1"/>
        <v>183.73435541405334</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208122.17</v>
      </c>
      <c r="E88" s="249">
        <v>331876.12</v>
      </c>
      <c r="F88" s="63">
        <f t="shared" si="1"/>
        <v>159.46216589996155</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474671.78</v>
      </c>
      <c r="E107" s="81">
        <f t="shared" si="21"/>
        <v>552302.02</v>
      </c>
      <c r="F107" s="63">
        <f t="shared" si="1"/>
        <v>116.3545092147673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185811.93</v>
      </c>
      <c r="E108" s="249">
        <v>225455.4</v>
      </c>
      <c r="F108" s="63">
        <f t="shared" si="1"/>
        <v>121.33526625550898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59725.27</v>
      </c>
      <c r="E109" s="249">
        <v>68500</v>
      </c>
      <c r="F109" s="63">
        <f t="shared" si="1"/>
        <v>114.69182140156084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26544.6</v>
      </c>
      <c r="E110" s="249">
        <v>26544.6</v>
      </c>
      <c r="F110" s="63">
        <f t="shared" si="1"/>
        <v>100</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202589.98</v>
      </c>
      <c r="E113" s="249">
        <v>231802.02</v>
      </c>
      <c r="F113" s="63">
        <f t="shared" si="1"/>
        <v>114.41929161550833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162502.16999999998</v>
      </c>
      <c r="E114" s="81">
        <f t="shared" si="22"/>
        <v>562757.62</v>
      </c>
      <c r="F114" s="63">
        <f t="shared" si="1"/>
        <v>346.30775699795271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8008.85</v>
      </c>
      <c r="E115" s="81">
        <f t="shared" si="23"/>
        <v>408856.16</v>
      </c>
      <c r="F115" s="63">
        <f t="shared" si="1"/>
        <v>5105.0545334224007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3363.55</v>
      </c>
      <c r="E116" s="249">
        <v>403856.16</v>
      </c>
      <c r="F116" s="63" t="str">
        <f t="shared" si="1"/>
        <v>&gt;&gt;100</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4645.3</v>
      </c>
      <c r="E117" s="249">
        <v>5000</v>
      </c>
      <c r="F117" s="63">
        <f t="shared" si="1"/>
        <v>107.63567476804512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1327.23</v>
      </c>
      <c r="E118" s="81">
        <f t="shared" si="24"/>
        <v>1500</v>
      </c>
      <c r="F118" s="63">
        <f t="shared" si="1"/>
        <v>113.01733685947424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1327.23</v>
      </c>
      <c r="E120" s="249">
        <v>1500</v>
      </c>
      <c r="F120" s="63">
        <f t="shared" si="1"/>
        <v>113.01733685947424</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153166.09</v>
      </c>
      <c r="E125" s="249">
        <v>152401.46</v>
      </c>
      <c r="F125" s="63">
        <f t="shared" si="1"/>
        <v>99.500783757031328</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427440.75</v>
      </c>
      <c r="E129" s="81">
        <f t="shared" si="26"/>
        <v>490720.79000000004</v>
      </c>
      <c r="F129" s="63">
        <f t="shared" si="1"/>
        <v>114.80440037595854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197109.58</v>
      </c>
      <c r="E138" s="249">
        <v>207087.26</v>
      </c>
      <c r="F138" s="63">
        <f t="shared" si="1"/>
        <v>105.06199647931878</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230331.17</v>
      </c>
      <c r="E140" s="249">
        <v>283633.53000000003</v>
      </c>
      <c r="F140" s="63">
        <f t="shared" si="1"/>
        <v>123.14161821867185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3576766.3099999996</v>
      </c>
      <c r="E141" s="106">
        <f t="shared" si="28"/>
        <v>4950741.5199999996</v>
      </c>
      <c r="F141" s="82">
        <f t="shared" si="1"/>
        <v>138.4138937497429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1"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77.3</v>
      </c>
      <c r="E5" s="107">
        <f t="shared" si="0"/>
        <v>8830.4599999999991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77.3</v>
      </c>
      <c r="E22" s="108">
        <f t="shared" si="3"/>
        <v>8830.4599999999991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77.3</v>
      </c>
      <c r="E23" s="108">
        <f t="shared" si="4"/>
        <v>1830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77.3</v>
      </c>
      <c r="E25" s="250">
        <v>1830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7000.46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7000.46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3" workbookViewId="0">
      <selection activeCell="D67" sqref="D6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283848.84000000003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4857430.5299999993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3269883.1899999995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438970.83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1363872.42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7369.39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172928.23</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246929.54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1039812.78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1587547.34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4398849.88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3134571.7899999996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428528.11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1344326.41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7371.19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179582.15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240661.59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934102.34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1264278.0900000001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742429.48999999929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436165.85000000003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142990.45000000001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27932.48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806.41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19.91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27106.16</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269.36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269.36</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7654.4400000000005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7363.77</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140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150.66999999999999</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107134.17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12145.62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94988.55</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293175.40000000002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192695.74</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100479.66</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306263.64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250095.57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56168.07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4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35677</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ZDRAVKA TADIĆ</cp:lastModifiedBy>
  <cp:lastPrinted>2025-02-12T13:19:08Z</cp:lastPrinted>
  <dcterms:created xsi:type="dcterms:W3CDTF">2022-04-01T05:14:30Z</dcterms:created>
  <dcterms:modified xsi:type="dcterms:W3CDTF">2025-02-13T07:21:19Z</dcterms:modified>
</cp:coreProperties>
</file>